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2" yWindow="672" windowWidth="19836" windowHeight="8652"/>
  </bookViews>
  <sheets>
    <sheet name="Info" sheetId="12" r:id="rId1"/>
    <sheet name="ton_m" sheetId="8" r:id="rId2"/>
    <sheet name="ton_f" sheetId="9" r:id="rId3"/>
    <sheet name="Koonti_kuolleet" sheetId="3" r:id="rId4"/>
    <sheet name="Kuvaajat" sheetId="11" r:id="rId5"/>
  </sheets>
  <calcPr calcId="145621"/>
</workbook>
</file>

<file path=xl/calcChain.xml><?xml version="1.0" encoding="utf-8"?>
<calcChain xmlns="http://schemas.openxmlformats.org/spreadsheetml/2006/main">
  <c r="AR13" i="3" l="1"/>
  <c r="AR4" i="3"/>
  <c r="AQ4" i="3"/>
  <c r="AP4" i="3"/>
  <c r="AZ4" i="3"/>
  <c r="C39" i="3" l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C38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T4" i="3"/>
  <c r="P4" i="3"/>
  <c r="D4" i="3"/>
  <c r="E4" i="3"/>
  <c r="F4" i="3"/>
  <c r="G4" i="3"/>
  <c r="H4" i="3"/>
  <c r="I4" i="3"/>
  <c r="J4" i="3"/>
  <c r="K4" i="3"/>
  <c r="L4" i="3"/>
  <c r="M4" i="3"/>
  <c r="N4" i="3"/>
  <c r="O4" i="3"/>
  <c r="Q4" i="3"/>
  <c r="R4" i="3"/>
  <c r="S4" i="3"/>
  <c r="C4" i="3"/>
  <c r="Y62" i="3" l="1"/>
  <c r="Z62" i="3"/>
  <c r="AS62" i="3" s="1"/>
  <c r="Y28" i="3"/>
  <c r="AR28" i="3" s="1"/>
  <c r="Z28" i="3"/>
  <c r="AB62" i="3" l="1"/>
  <c r="AU62" i="3" s="1"/>
  <c r="AC62" i="3"/>
  <c r="AV62" i="3" s="1"/>
  <c r="AA62" i="3"/>
  <c r="AT62" i="3" s="1"/>
  <c r="AC28" i="3"/>
  <c r="AV28" i="3" s="1"/>
  <c r="AB28" i="3"/>
  <c r="AU28" i="3" s="1"/>
  <c r="AA28" i="3"/>
  <c r="BK28" i="3"/>
  <c r="AR62" i="3"/>
  <c r="BL28" i="3"/>
  <c r="AS28" i="3"/>
  <c r="Y39" i="3"/>
  <c r="AR39" i="3" s="1"/>
  <c r="Z39" i="3"/>
  <c r="AS39" i="3" s="1"/>
  <c r="Y40" i="3"/>
  <c r="AR40" i="3" s="1"/>
  <c r="Z40" i="3"/>
  <c r="AS40" i="3" s="1"/>
  <c r="Y41" i="3"/>
  <c r="AR41" i="3" s="1"/>
  <c r="Z41" i="3"/>
  <c r="AS41" i="3" s="1"/>
  <c r="Y42" i="3"/>
  <c r="AR42" i="3" s="1"/>
  <c r="Z42" i="3"/>
  <c r="AS42" i="3" s="1"/>
  <c r="Y43" i="3"/>
  <c r="Z43" i="3"/>
  <c r="AS43" i="3" s="1"/>
  <c r="Y44" i="3"/>
  <c r="AR44" i="3" s="1"/>
  <c r="Z44" i="3"/>
  <c r="AS44" i="3" s="1"/>
  <c r="Y45" i="3"/>
  <c r="AR45" i="3" s="1"/>
  <c r="Z45" i="3"/>
  <c r="AS45" i="3" s="1"/>
  <c r="Y46" i="3"/>
  <c r="AR46" i="3" s="1"/>
  <c r="Z46" i="3"/>
  <c r="AS46" i="3" s="1"/>
  <c r="Y47" i="3"/>
  <c r="AR47" i="3" s="1"/>
  <c r="Z47" i="3"/>
  <c r="AS47" i="3" s="1"/>
  <c r="Y48" i="3"/>
  <c r="AR48" i="3" s="1"/>
  <c r="Z48" i="3"/>
  <c r="AS48" i="3" s="1"/>
  <c r="Y49" i="3"/>
  <c r="AR49" i="3" s="1"/>
  <c r="Z49" i="3"/>
  <c r="AS49" i="3" s="1"/>
  <c r="Y50" i="3"/>
  <c r="AR50" i="3" s="1"/>
  <c r="Z50" i="3"/>
  <c r="AS50" i="3" s="1"/>
  <c r="Y51" i="3"/>
  <c r="AR51" i="3" s="1"/>
  <c r="Z51" i="3"/>
  <c r="AS51" i="3" s="1"/>
  <c r="Y52" i="3"/>
  <c r="AR52" i="3" s="1"/>
  <c r="Z52" i="3"/>
  <c r="AS52" i="3" s="1"/>
  <c r="Y53" i="3"/>
  <c r="AR53" i="3" s="1"/>
  <c r="Z53" i="3"/>
  <c r="AS53" i="3" s="1"/>
  <c r="Y54" i="3"/>
  <c r="AR54" i="3" s="1"/>
  <c r="Z54" i="3"/>
  <c r="AS54" i="3" s="1"/>
  <c r="Y55" i="3"/>
  <c r="AR55" i="3" s="1"/>
  <c r="Z55" i="3"/>
  <c r="AS55" i="3" s="1"/>
  <c r="Y56" i="3"/>
  <c r="AR56" i="3" s="1"/>
  <c r="Z56" i="3"/>
  <c r="AS56" i="3" s="1"/>
  <c r="Y57" i="3"/>
  <c r="AR57" i="3" s="1"/>
  <c r="Z57" i="3"/>
  <c r="AS57" i="3" s="1"/>
  <c r="Y58" i="3"/>
  <c r="AR58" i="3" s="1"/>
  <c r="Z58" i="3"/>
  <c r="AS58" i="3" s="1"/>
  <c r="Y59" i="3"/>
  <c r="AR59" i="3" s="1"/>
  <c r="Z59" i="3"/>
  <c r="AS59" i="3" s="1"/>
  <c r="Y60" i="3"/>
  <c r="AR60" i="3" s="1"/>
  <c r="Z60" i="3"/>
  <c r="AS60" i="3" s="1"/>
  <c r="Y61" i="3"/>
  <c r="AR61" i="3" s="1"/>
  <c r="Z61" i="3"/>
  <c r="AS61" i="3" s="1"/>
  <c r="Y63" i="3"/>
  <c r="AR63" i="3" s="1"/>
  <c r="Z63" i="3"/>
  <c r="AS63" i="3" s="1"/>
  <c r="Y64" i="3"/>
  <c r="AR64" i="3" s="1"/>
  <c r="Z64" i="3"/>
  <c r="AS64" i="3" s="1"/>
  <c r="Y65" i="3"/>
  <c r="AR65" i="3" s="1"/>
  <c r="Z65" i="3"/>
  <c r="AS65" i="3" s="1"/>
  <c r="Y66" i="3"/>
  <c r="AR66" i="3" s="1"/>
  <c r="Z66" i="3"/>
  <c r="AS66" i="3" s="1"/>
  <c r="Y67" i="3"/>
  <c r="AR67" i="3" s="1"/>
  <c r="Z67" i="3"/>
  <c r="AS67" i="3" s="1"/>
  <c r="Y68" i="3"/>
  <c r="AR68" i="3" s="1"/>
  <c r="Z68" i="3"/>
  <c r="AS68" i="3" s="1"/>
  <c r="Y38" i="3"/>
  <c r="Z38" i="3"/>
  <c r="Y5" i="3"/>
  <c r="Z5" i="3"/>
  <c r="Y6" i="3"/>
  <c r="Z6" i="3"/>
  <c r="Y7" i="3"/>
  <c r="Z7" i="3"/>
  <c r="Y8" i="3"/>
  <c r="Z8" i="3"/>
  <c r="Y9" i="3"/>
  <c r="Z9" i="3"/>
  <c r="Y10" i="3"/>
  <c r="Z10" i="3"/>
  <c r="Y11" i="3"/>
  <c r="Z11" i="3"/>
  <c r="Y12" i="3"/>
  <c r="Z12" i="3"/>
  <c r="Y13" i="3"/>
  <c r="Z13" i="3"/>
  <c r="Y14" i="3"/>
  <c r="Z14" i="3"/>
  <c r="Y15" i="3"/>
  <c r="Z15" i="3"/>
  <c r="Y16" i="3"/>
  <c r="Z16" i="3"/>
  <c r="Y17" i="3"/>
  <c r="Z17" i="3"/>
  <c r="Y18" i="3"/>
  <c r="Z18" i="3"/>
  <c r="Y19" i="3"/>
  <c r="Z19" i="3"/>
  <c r="Y20" i="3"/>
  <c r="Z20" i="3"/>
  <c r="Y21" i="3"/>
  <c r="Z21" i="3"/>
  <c r="Y22" i="3"/>
  <c r="Z22" i="3"/>
  <c r="Y23" i="3"/>
  <c r="Z23" i="3"/>
  <c r="Y24" i="3"/>
  <c r="Z24" i="3"/>
  <c r="Y25" i="3"/>
  <c r="Z25" i="3"/>
  <c r="Y26" i="3"/>
  <c r="Z26" i="3"/>
  <c r="Y27" i="3"/>
  <c r="Z27" i="3"/>
  <c r="Y29" i="3"/>
  <c r="AR29" i="3" s="1"/>
  <c r="Z29" i="3"/>
  <c r="Y30" i="3"/>
  <c r="Z30" i="3"/>
  <c r="Y31" i="3"/>
  <c r="Z31" i="3"/>
  <c r="Y32" i="3"/>
  <c r="Z32" i="3"/>
  <c r="Y33" i="3"/>
  <c r="Z33" i="3"/>
  <c r="Y34" i="3"/>
  <c r="Z34" i="3"/>
  <c r="Z4" i="3"/>
  <c r="G5" i="11" s="1"/>
  <c r="Y4" i="3"/>
  <c r="AR43" i="3" l="1"/>
  <c r="F5" i="11"/>
  <c r="AQ62" i="3"/>
  <c r="AP62" i="3" s="1"/>
  <c r="AS38" i="3"/>
  <c r="G8" i="11" s="1"/>
  <c r="G6" i="11"/>
  <c r="G10" i="11" s="1"/>
  <c r="AR38" i="3"/>
  <c r="F8" i="11" s="1"/>
  <c r="F6" i="11"/>
  <c r="X62" i="3"/>
  <c r="BM28" i="3"/>
  <c r="AC67" i="3"/>
  <c r="AV67" i="3" s="1"/>
  <c r="AC65" i="3"/>
  <c r="AV65" i="3" s="1"/>
  <c r="AC63" i="3"/>
  <c r="AV63" i="3" s="1"/>
  <c r="AC60" i="3"/>
  <c r="AV60" i="3" s="1"/>
  <c r="AC58" i="3"/>
  <c r="AV58" i="3" s="1"/>
  <c r="AC56" i="3"/>
  <c r="AV56" i="3" s="1"/>
  <c r="AC54" i="3"/>
  <c r="AV54" i="3" s="1"/>
  <c r="AC52" i="3"/>
  <c r="AV52" i="3" s="1"/>
  <c r="AC50" i="3"/>
  <c r="AV50" i="3" s="1"/>
  <c r="AC48" i="3"/>
  <c r="AV48" i="3" s="1"/>
  <c r="AC46" i="3"/>
  <c r="AV46" i="3" s="1"/>
  <c r="AC44" i="3"/>
  <c r="AV44" i="3" s="1"/>
  <c r="W62" i="3"/>
  <c r="BN28" i="3"/>
  <c r="W28" i="3"/>
  <c r="BA28" i="3" s="1"/>
  <c r="BO28" i="3"/>
  <c r="AC6" i="3"/>
  <c r="AV6" i="3" s="1"/>
  <c r="X28" i="3"/>
  <c r="AT28" i="3"/>
  <c r="AQ28" i="3" s="1"/>
  <c r="AP28" i="3" s="1"/>
  <c r="AC33" i="3"/>
  <c r="AC31" i="3"/>
  <c r="AV31" i="3" s="1"/>
  <c r="AC29" i="3"/>
  <c r="AV29" i="3" s="1"/>
  <c r="AC26" i="3"/>
  <c r="AV26" i="3" s="1"/>
  <c r="AC24" i="3"/>
  <c r="AC22" i="3"/>
  <c r="AV22" i="3" s="1"/>
  <c r="AC20" i="3"/>
  <c r="AC18" i="3"/>
  <c r="AV18" i="3" s="1"/>
  <c r="AC16" i="3"/>
  <c r="AC14" i="3"/>
  <c r="AC12" i="3"/>
  <c r="AC10" i="3"/>
  <c r="AV10" i="3" s="1"/>
  <c r="AC8" i="3"/>
  <c r="AS33" i="3"/>
  <c r="BL33" i="3"/>
  <c r="AR33" i="3"/>
  <c r="BK33" i="3"/>
  <c r="AR31" i="3"/>
  <c r="BK31" i="3"/>
  <c r="BK29" i="3"/>
  <c r="AR26" i="3"/>
  <c r="BK26" i="3"/>
  <c r="AR24" i="3"/>
  <c r="BK24" i="3"/>
  <c r="AR22" i="3"/>
  <c r="BK22" i="3"/>
  <c r="AR20" i="3"/>
  <c r="BK20" i="3"/>
  <c r="AR18" i="3"/>
  <c r="BK18" i="3"/>
  <c r="AR16" i="3"/>
  <c r="BK16" i="3"/>
  <c r="AR14" i="3"/>
  <c r="BK14" i="3"/>
  <c r="AR12" i="3"/>
  <c r="BK12" i="3"/>
  <c r="AR10" i="3"/>
  <c r="BK10" i="3"/>
  <c r="AR8" i="3"/>
  <c r="BK8" i="3"/>
  <c r="AR6" i="3"/>
  <c r="BK6" i="3"/>
  <c r="AR34" i="3"/>
  <c r="BK34" i="3"/>
  <c r="BK4" i="3"/>
  <c r="AS4" i="3"/>
  <c r="G7" i="11" s="1"/>
  <c r="BL4" i="3"/>
  <c r="AS34" i="3"/>
  <c r="BL34" i="3"/>
  <c r="AV33" i="3"/>
  <c r="AS32" i="3"/>
  <c r="BL32" i="3"/>
  <c r="AS30" i="3"/>
  <c r="BL30" i="3"/>
  <c r="AS27" i="3"/>
  <c r="BL27" i="3"/>
  <c r="AS25" i="3"/>
  <c r="BL25" i="3"/>
  <c r="AV24" i="3"/>
  <c r="AS23" i="3"/>
  <c r="BL23" i="3"/>
  <c r="AS21" i="3"/>
  <c r="BL21" i="3"/>
  <c r="AV20" i="3"/>
  <c r="AS19" i="3"/>
  <c r="BL19" i="3"/>
  <c r="AS17" i="3"/>
  <c r="BL17" i="3"/>
  <c r="AV16" i="3"/>
  <c r="AS15" i="3"/>
  <c r="BL15" i="3"/>
  <c r="AV14" i="3"/>
  <c r="AS13" i="3"/>
  <c r="BL13" i="3"/>
  <c r="AS11" i="3"/>
  <c r="BL11" i="3"/>
  <c r="AS9" i="3"/>
  <c r="BL9" i="3"/>
  <c r="AV8" i="3"/>
  <c r="AS7" i="3"/>
  <c r="BL7" i="3"/>
  <c r="AS5" i="3"/>
  <c r="BL5" i="3"/>
  <c r="AR32" i="3"/>
  <c r="BK32" i="3"/>
  <c r="AR30" i="3"/>
  <c r="BK30" i="3"/>
  <c r="AR27" i="3"/>
  <c r="BK27" i="3"/>
  <c r="AR25" i="3"/>
  <c r="BK25" i="3"/>
  <c r="AR23" i="3"/>
  <c r="BK23" i="3"/>
  <c r="AR21" i="3"/>
  <c r="BK21" i="3"/>
  <c r="AR19" i="3"/>
  <c r="BK19" i="3"/>
  <c r="AR17" i="3"/>
  <c r="BK17" i="3"/>
  <c r="AR15" i="3"/>
  <c r="BK15" i="3"/>
  <c r="BK13" i="3"/>
  <c r="AR11" i="3"/>
  <c r="BK11" i="3"/>
  <c r="AR9" i="3"/>
  <c r="BK9" i="3"/>
  <c r="AR7" i="3"/>
  <c r="BK7" i="3"/>
  <c r="AR5" i="3"/>
  <c r="BK5" i="3"/>
  <c r="AS31" i="3"/>
  <c r="BL31" i="3"/>
  <c r="AS29" i="3"/>
  <c r="AQ29" i="3" s="1"/>
  <c r="AP29" i="3" s="1"/>
  <c r="BL29" i="3"/>
  <c r="AS26" i="3"/>
  <c r="BL26" i="3"/>
  <c r="AS24" i="3"/>
  <c r="BL24" i="3"/>
  <c r="AS22" i="3"/>
  <c r="BL22" i="3"/>
  <c r="AS20" i="3"/>
  <c r="BL20" i="3"/>
  <c r="AS18" i="3"/>
  <c r="BL18" i="3"/>
  <c r="AS16" i="3"/>
  <c r="BL16" i="3"/>
  <c r="AS14" i="3"/>
  <c r="BL14" i="3"/>
  <c r="AS12" i="3"/>
  <c r="BL12" i="3"/>
  <c r="AS10" i="3"/>
  <c r="BL10" i="3"/>
  <c r="AS8" i="3"/>
  <c r="BL8" i="3"/>
  <c r="AS6" i="3"/>
  <c r="BL6" i="3"/>
  <c r="AA47" i="3"/>
  <c r="AT47" i="3" s="1"/>
  <c r="AA45" i="3"/>
  <c r="AT45" i="3" s="1"/>
  <c r="AA43" i="3"/>
  <c r="AT43" i="3" s="1"/>
  <c r="AA41" i="3"/>
  <c r="AT41" i="3" s="1"/>
  <c r="AA39" i="3"/>
  <c r="AT39" i="3" s="1"/>
  <c r="AC41" i="3"/>
  <c r="AV41" i="3" s="1"/>
  <c r="AC39" i="3"/>
  <c r="AV39" i="3" s="1"/>
  <c r="AB32" i="3"/>
  <c r="AA4" i="3"/>
  <c r="H5" i="11" s="1"/>
  <c r="AA34" i="3"/>
  <c r="AA32" i="3"/>
  <c r="AA30" i="3"/>
  <c r="AA27" i="3"/>
  <c r="AA25" i="3"/>
  <c r="AA23" i="3"/>
  <c r="AA21" i="3"/>
  <c r="AA19" i="3"/>
  <c r="AA17" i="3"/>
  <c r="AA15" i="3"/>
  <c r="AA13" i="3"/>
  <c r="AA11" i="3"/>
  <c r="AA9" i="3"/>
  <c r="AA7" i="3"/>
  <c r="AA5" i="3"/>
  <c r="AB38" i="3"/>
  <c r="AA68" i="3"/>
  <c r="AA66" i="3"/>
  <c r="AT66" i="3" s="1"/>
  <c r="AA64" i="3"/>
  <c r="AT64" i="3" s="1"/>
  <c r="AA61" i="3"/>
  <c r="AT61" i="3" s="1"/>
  <c r="AA59" i="3"/>
  <c r="AA57" i="3"/>
  <c r="AA55" i="3"/>
  <c r="AT55" i="3" s="1"/>
  <c r="AA53" i="3"/>
  <c r="AA51" i="3"/>
  <c r="AA49" i="3"/>
  <c r="AT49" i="3" s="1"/>
  <c r="AB4" i="3"/>
  <c r="I5" i="11" s="1"/>
  <c r="AB34" i="3"/>
  <c r="AU34" i="3" s="1"/>
  <c r="AB27" i="3"/>
  <c r="AB25" i="3"/>
  <c r="AB23" i="3"/>
  <c r="AB21" i="3"/>
  <c r="AB19" i="3"/>
  <c r="AB17" i="3"/>
  <c r="AB15" i="3"/>
  <c r="AB13" i="3"/>
  <c r="AB11" i="3"/>
  <c r="AB9" i="3"/>
  <c r="AB7" i="3"/>
  <c r="AB5" i="3"/>
  <c r="AB68" i="3"/>
  <c r="AU68" i="3" s="1"/>
  <c r="AB66" i="3"/>
  <c r="AU66" i="3" s="1"/>
  <c r="AB64" i="3"/>
  <c r="AU64" i="3" s="1"/>
  <c r="AB61" i="3"/>
  <c r="AB59" i="3"/>
  <c r="AB57" i="3"/>
  <c r="AU57" i="3" s="1"/>
  <c r="AB55" i="3"/>
  <c r="AU55" i="3" s="1"/>
  <c r="AB53" i="3"/>
  <c r="AU53" i="3" s="1"/>
  <c r="AB51" i="3"/>
  <c r="AU51" i="3" s="1"/>
  <c r="AB49" i="3"/>
  <c r="AU49" i="3" s="1"/>
  <c r="AB47" i="3"/>
  <c r="AU47" i="3" s="1"/>
  <c r="AB45" i="3"/>
  <c r="AB43" i="3"/>
  <c r="AC42" i="3"/>
  <c r="AV42" i="3" s="1"/>
  <c r="AB41" i="3"/>
  <c r="AU41" i="3" s="1"/>
  <c r="AQ41" i="3" s="1"/>
  <c r="AP41" i="3" s="1"/>
  <c r="AC40" i="3"/>
  <c r="AV40" i="3" s="1"/>
  <c r="AB39" i="3"/>
  <c r="AB30" i="3"/>
  <c r="AA33" i="3"/>
  <c r="AA31" i="3"/>
  <c r="AA29" i="3"/>
  <c r="AT29" i="3" s="1"/>
  <c r="AA26" i="3"/>
  <c r="AA24" i="3"/>
  <c r="AA22" i="3"/>
  <c r="AA20" i="3"/>
  <c r="AA18" i="3"/>
  <c r="AA16" i="3"/>
  <c r="AA14" i="3"/>
  <c r="BM14" i="3" s="1"/>
  <c r="AA12" i="3"/>
  <c r="AA10" i="3"/>
  <c r="AA8" i="3"/>
  <c r="AA6" i="3"/>
  <c r="AC38" i="3"/>
  <c r="AA67" i="3"/>
  <c r="AA65" i="3"/>
  <c r="AA63" i="3"/>
  <c r="AT63" i="3" s="1"/>
  <c r="AA60" i="3"/>
  <c r="AA58" i="3"/>
  <c r="AT58" i="3" s="1"/>
  <c r="AA56" i="3"/>
  <c r="AA54" i="3"/>
  <c r="AA52" i="3"/>
  <c r="AA50" i="3"/>
  <c r="AA48" i="3"/>
  <c r="AA46" i="3"/>
  <c r="AA44" i="3"/>
  <c r="AA42" i="3"/>
  <c r="AT42" i="3" s="1"/>
  <c r="AA40" i="3"/>
  <c r="AC4" i="3"/>
  <c r="J5" i="11" s="1"/>
  <c r="AC34" i="3"/>
  <c r="AB33" i="3"/>
  <c r="AC32" i="3"/>
  <c r="AB31" i="3"/>
  <c r="AC30" i="3"/>
  <c r="AB29" i="3"/>
  <c r="AU29" i="3" s="1"/>
  <c r="AC27" i="3"/>
  <c r="AB26" i="3"/>
  <c r="AU26" i="3" s="1"/>
  <c r="AC25" i="3"/>
  <c r="AB24" i="3"/>
  <c r="AC23" i="3"/>
  <c r="AB22" i="3"/>
  <c r="AC21" i="3"/>
  <c r="AB20" i="3"/>
  <c r="AC19" i="3"/>
  <c r="AB18" i="3"/>
  <c r="AC17" i="3"/>
  <c r="AB16" i="3"/>
  <c r="X16" i="3" s="1"/>
  <c r="AC15" i="3"/>
  <c r="AB14" i="3"/>
  <c r="AC13" i="3"/>
  <c r="AB12" i="3"/>
  <c r="AC11" i="3"/>
  <c r="AB10" i="3"/>
  <c r="AC9" i="3"/>
  <c r="AB8" i="3"/>
  <c r="X8" i="3" s="1"/>
  <c r="AC7" i="3"/>
  <c r="AB6" i="3"/>
  <c r="AC5" i="3"/>
  <c r="AA38" i="3"/>
  <c r="AC68" i="3"/>
  <c r="AV68" i="3" s="1"/>
  <c r="AB67" i="3"/>
  <c r="AC66" i="3"/>
  <c r="AV66" i="3" s="1"/>
  <c r="AB65" i="3"/>
  <c r="AU65" i="3" s="1"/>
  <c r="AC64" i="3"/>
  <c r="AV64" i="3" s="1"/>
  <c r="AB63" i="3"/>
  <c r="AC61" i="3"/>
  <c r="AV61" i="3" s="1"/>
  <c r="AB60" i="3"/>
  <c r="AU60" i="3" s="1"/>
  <c r="AC59" i="3"/>
  <c r="AV59" i="3" s="1"/>
  <c r="AB58" i="3"/>
  <c r="AC57" i="3"/>
  <c r="AV57" i="3" s="1"/>
  <c r="AB56" i="3"/>
  <c r="AU56" i="3" s="1"/>
  <c r="AC55" i="3"/>
  <c r="AV55" i="3" s="1"/>
  <c r="AB54" i="3"/>
  <c r="AC53" i="3"/>
  <c r="AV53" i="3" s="1"/>
  <c r="AB52" i="3"/>
  <c r="AU52" i="3" s="1"/>
  <c r="AC51" i="3"/>
  <c r="AV51" i="3" s="1"/>
  <c r="AB50" i="3"/>
  <c r="AC49" i="3"/>
  <c r="AV49" i="3" s="1"/>
  <c r="AB48" i="3"/>
  <c r="AU48" i="3" s="1"/>
  <c r="AC47" i="3"/>
  <c r="AV47" i="3" s="1"/>
  <c r="AB46" i="3"/>
  <c r="AC45" i="3"/>
  <c r="AV45" i="3" s="1"/>
  <c r="AB44" i="3"/>
  <c r="AU44" i="3" s="1"/>
  <c r="AC43" i="3"/>
  <c r="AV43" i="3" s="1"/>
  <c r="AB42" i="3"/>
  <c r="AB40" i="3"/>
  <c r="X33" i="3"/>
  <c r="W15" i="3"/>
  <c r="X55" i="3"/>
  <c r="G11" i="11" l="1"/>
  <c r="F10" i="11"/>
  <c r="G9" i="11"/>
  <c r="AQ61" i="3"/>
  <c r="AQ58" i="3"/>
  <c r="F9" i="11"/>
  <c r="BN24" i="3"/>
  <c r="AZ28" i="3"/>
  <c r="G12" i="11"/>
  <c r="W43" i="3"/>
  <c r="X11" i="3"/>
  <c r="X27" i="3"/>
  <c r="BJ28" i="3"/>
  <c r="F7" i="11"/>
  <c r="F11" i="11" s="1"/>
  <c r="AT38" i="3"/>
  <c r="H8" i="11" s="1"/>
  <c r="H6" i="11"/>
  <c r="H10" i="11" s="1"/>
  <c r="AV38" i="3"/>
  <c r="J8" i="11" s="1"/>
  <c r="J6" i="11"/>
  <c r="J10" i="11" s="1"/>
  <c r="AU38" i="3"/>
  <c r="I8" i="11" s="1"/>
  <c r="I12" i="11" s="1"/>
  <c r="I6" i="11"/>
  <c r="I10" i="11" s="1"/>
  <c r="BO12" i="3"/>
  <c r="BO20" i="3"/>
  <c r="W66" i="3"/>
  <c r="X66" i="3"/>
  <c r="BO16" i="3"/>
  <c r="BO24" i="3"/>
  <c r="BO33" i="3"/>
  <c r="X47" i="3"/>
  <c r="BM6" i="3"/>
  <c r="BM22" i="3"/>
  <c r="BM31" i="3"/>
  <c r="BO10" i="3"/>
  <c r="BO26" i="3"/>
  <c r="X64" i="3"/>
  <c r="BO22" i="3"/>
  <c r="BO14" i="3"/>
  <c r="BO31" i="3"/>
  <c r="X24" i="3"/>
  <c r="X32" i="3"/>
  <c r="AV12" i="3"/>
  <c r="BO29" i="3"/>
  <c r="X7" i="3"/>
  <c r="X15" i="3"/>
  <c r="X23" i="3"/>
  <c r="W23" i="3"/>
  <c r="W32" i="3"/>
  <c r="W7" i="3"/>
  <c r="BO18" i="3"/>
  <c r="AU12" i="3"/>
  <c r="BN12" i="3"/>
  <c r="AU20" i="3"/>
  <c r="BN20" i="3"/>
  <c r="BN29" i="3"/>
  <c r="AU30" i="3"/>
  <c r="BN30" i="3"/>
  <c r="X48" i="3"/>
  <c r="AV5" i="3"/>
  <c r="BO5" i="3"/>
  <c r="AV9" i="3"/>
  <c r="BO9" i="3"/>
  <c r="AV13" i="3"/>
  <c r="BO13" i="3"/>
  <c r="AV17" i="3"/>
  <c r="BO17" i="3"/>
  <c r="AV21" i="3"/>
  <c r="BO21" i="3"/>
  <c r="AV25" i="3"/>
  <c r="BO25" i="3"/>
  <c r="AV30" i="3"/>
  <c r="BO30" i="3"/>
  <c r="AV34" i="3"/>
  <c r="BO34" i="3"/>
  <c r="BM12" i="3"/>
  <c r="BM20" i="3"/>
  <c r="BM29" i="3"/>
  <c r="AU11" i="3"/>
  <c r="BN11" i="3"/>
  <c r="AU19" i="3"/>
  <c r="BN19" i="3"/>
  <c r="AU27" i="3"/>
  <c r="BN27" i="3"/>
  <c r="BM9" i="3"/>
  <c r="BM17" i="3"/>
  <c r="BM25" i="3"/>
  <c r="BM34" i="3"/>
  <c r="BO6" i="3"/>
  <c r="BO8" i="3"/>
  <c r="AU6" i="3"/>
  <c r="BN6" i="3"/>
  <c r="AU14" i="3"/>
  <c r="BN14" i="3"/>
  <c r="AU22" i="3"/>
  <c r="BN22" i="3"/>
  <c r="AU31" i="3"/>
  <c r="BN31" i="3"/>
  <c r="AU5" i="3"/>
  <c r="BN5" i="3"/>
  <c r="AU13" i="3"/>
  <c r="BN13" i="3"/>
  <c r="AU21" i="3"/>
  <c r="BN21" i="3"/>
  <c r="BN34" i="3"/>
  <c r="AT11" i="3"/>
  <c r="BM11" i="3"/>
  <c r="AT19" i="3"/>
  <c r="AQ19" i="3" s="1"/>
  <c r="BM19" i="3"/>
  <c r="AT27" i="3"/>
  <c r="AQ27" i="3" s="1"/>
  <c r="BM27" i="3"/>
  <c r="BM4" i="3"/>
  <c r="BN10" i="3"/>
  <c r="BN18" i="3"/>
  <c r="BN26" i="3"/>
  <c r="AV4" i="3"/>
  <c r="J7" i="11" s="1"/>
  <c r="J11" i="11" s="1"/>
  <c r="BO4" i="3"/>
  <c r="X60" i="3"/>
  <c r="AV7" i="3"/>
  <c r="BO7" i="3"/>
  <c r="AV11" i="3"/>
  <c r="BO11" i="3"/>
  <c r="AV15" i="3"/>
  <c r="BO15" i="3"/>
  <c r="AV19" i="3"/>
  <c r="BO19" i="3"/>
  <c r="AV23" i="3"/>
  <c r="BO23" i="3"/>
  <c r="AV27" i="3"/>
  <c r="BO27" i="3"/>
  <c r="AV32" i="3"/>
  <c r="BO32" i="3"/>
  <c r="X56" i="3"/>
  <c r="BM8" i="3"/>
  <c r="BM16" i="3"/>
  <c r="BM24" i="3"/>
  <c r="BM33" i="3"/>
  <c r="AQ47" i="3"/>
  <c r="AP47" i="3" s="1"/>
  <c r="AU7" i="3"/>
  <c r="BN7" i="3"/>
  <c r="AU15" i="3"/>
  <c r="BN15" i="3"/>
  <c r="AU23" i="3"/>
  <c r="BN23" i="3"/>
  <c r="AU4" i="3"/>
  <c r="I7" i="11" s="1"/>
  <c r="BN4" i="3"/>
  <c r="AT5" i="3"/>
  <c r="BM5" i="3"/>
  <c r="AT13" i="3"/>
  <c r="BM13" i="3"/>
  <c r="AT21" i="3"/>
  <c r="BM21" i="3"/>
  <c r="AT30" i="3"/>
  <c r="BM30" i="3"/>
  <c r="AU32" i="3"/>
  <c r="BN32" i="3"/>
  <c r="AU8" i="3"/>
  <c r="BN8" i="3"/>
  <c r="AU16" i="3"/>
  <c r="BN16" i="3"/>
  <c r="AU24" i="3"/>
  <c r="AU33" i="3"/>
  <c r="BN33" i="3"/>
  <c r="AT10" i="3"/>
  <c r="BM10" i="3"/>
  <c r="AT18" i="3"/>
  <c r="BM18" i="3"/>
  <c r="AT26" i="3"/>
  <c r="AQ26" i="3" s="1"/>
  <c r="BM26" i="3"/>
  <c r="AU9" i="3"/>
  <c r="BN9" i="3"/>
  <c r="AU17" i="3"/>
  <c r="BN17" i="3"/>
  <c r="AU25" i="3"/>
  <c r="BN25" i="3"/>
  <c r="AT7" i="3"/>
  <c r="BM7" i="3"/>
  <c r="AT15" i="3"/>
  <c r="BM15" i="3"/>
  <c r="AT23" i="3"/>
  <c r="BM23" i="3"/>
  <c r="AT32" i="3"/>
  <c r="AQ32" i="3" s="1"/>
  <c r="AP32" i="3" s="1"/>
  <c r="BM32" i="3"/>
  <c r="X42" i="3"/>
  <c r="AQ55" i="3"/>
  <c r="AP55" i="3" s="1"/>
  <c r="X63" i="3"/>
  <c r="AQ11" i="3"/>
  <c r="AP11" i="3" s="1"/>
  <c r="X41" i="3"/>
  <c r="W19" i="3"/>
  <c r="W44" i="3"/>
  <c r="W52" i="3"/>
  <c r="X39" i="3"/>
  <c r="W57" i="3"/>
  <c r="AQ64" i="3"/>
  <c r="AP64" i="3" s="1"/>
  <c r="X65" i="3"/>
  <c r="W55" i="3"/>
  <c r="X38" i="3"/>
  <c r="E6" i="11" s="1"/>
  <c r="X49" i="3"/>
  <c r="W64" i="3"/>
  <c r="W5" i="3"/>
  <c r="W13" i="3"/>
  <c r="W41" i="3"/>
  <c r="BA7" i="3" s="1"/>
  <c r="W47" i="3"/>
  <c r="X5" i="3"/>
  <c r="W9" i="3"/>
  <c r="BJ9" i="3" s="1"/>
  <c r="X13" i="3"/>
  <c r="W17" i="3"/>
  <c r="X21" i="3"/>
  <c r="W25" i="3"/>
  <c r="X30" i="3"/>
  <c r="W34" i="3"/>
  <c r="AQ49" i="3"/>
  <c r="AP49" i="3" s="1"/>
  <c r="AQ66" i="3"/>
  <c r="AP66" i="3" s="1"/>
  <c r="W49" i="3"/>
  <c r="BA15" i="3" s="1"/>
  <c r="W11" i="3"/>
  <c r="X19" i="3"/>
  <c r="W27" i="3"/>
  <c r="W21" i="3"/>
  <c r="W30" i="3"/>
  <c r="X40" i="3"/>
  <c r="AU40" i="3"/>
  <c r="W42" i="3"/>
  <c r="AU42" i="3"/>
  <c r="AQ42" i="3" s="1"/>
  <c r="AP42" i="3" s="1"/>
  <c r="W46" i="3"/>
  <c r="AU46" i="3"/>
  <c r="W50" i="3"/>
  <c r="AU50" i="3"/>
  <c r="W54" i="3"/>
  <c r="AU54" i="3"/>
  <c r="W58" i="3"/>
  <c r="AU58" i="3"/>
  <c r="W63" i="3"/>
  <c r="AU63" i="3"/>
  <c r="AQ63" i="3" s="1"/>
  <c r="AP63" i="3" s="1"/>
  <c r="AZ29" i="3" s="1"/>
  <c r="W67" i="3"/>
  <c r="AU67" i="3"/>
  <c r="X10" i="3"/>
  <c r="AU10" i="3"/>
  <c r="X18" i="3"/>
  <c r="AU18" i="3"/>
  <c r="X26" i="3"/>
  <c r="W40" i="3"/>
  <c r="AT40" i="3"/>
  <c r="X44" i="3"/>
  <c r="AT44" i="3"/>
  <c r="AQ44" i="3" s="1"/>
  <c r="AP44" i="3" s="1"/>
  <c r="X46" i="3"/>
  <c r="AT46" i="3"/>
  <c r="W48" i="3"/>
  <c r="AT48" i="3"/>
  <c r="AQ48" i="3" s="1"/>
  <c r="AP48" i="3" s="1"/>
  <c r="X50" i="3"/>
  <c r="AT50" i="3"/>
  <c r="AQ50" i="3" s="1"/>
  <c r="AP50" i="3" s="1"/>
  <c r="X52" i="3"/>
  <c r="AT52" i="3"/>
  <c r="AQ52" i="3" s="1"/>
  <c r="AP52" i="3" s="1"/>
  <c r="X54" i="3"/>
  <c r="AT54" i="3"/>
  <c r="W56" i="3"/>
  <c r="AT56" i="3"/>
  <c r="AQ56" i="3" s="1"/>
  <c r="AP56" i="3" s="1"/>
  <c r="W60" i="3"/>
  <c r="AT60" i="3"/>
  <c r="AQ60" i="3" s="1"/>
  <c r="AP60" i="3" s="1"/>
  <c r="W65" i="3"/>
  <c r="AT65" i="3"/>
  <c r="AQ65" i="3" s="1"/>
  <c r="AP65" i="3" s="1"/>
  <c r="X67" i="3"/>
  <c r="AT67" i="3"/>
  <c r="AQ67" i="3" s="1"/>
  <c r="AP67" i="3" s="1"/>
  <c r="X6" i="3"/>
  <c r="AT6" i="3"/>
  <c r="W8" i="3"/>
  <c r="AT8" i="3"/>
  <c r="W12" i="3"/>
  <c r="AT12" i="3"/>
  <c r="X14" i="3"/>
  <c r="AT14" i="3"/>
  <c r="AQ14" i="3" s="1"/>
  <c r="AP14" i="3" s="1"/>
  <c r="W16" i="3"/>
  <c r="AT16" i="3"/>
  <c r="W20" i="3"/>
  <c r="AT20" i="3"/>
  <c r="AQ20" i="3" s="1"/>
  <c r="AP20" i="3" s="1"/>
  <c r="X22" i="3"/>
  <c r="AT22" i="3"/>
  <c r="W24" i="3"/>
  <c r="AT24" i="3"/>
  <c r="W29" i="3"/>
  <c r="X31" i="3"/>
  <c r="AT31" i="3"/>
  <c r="AQ31" i="3" s="1"/>
  <c r="AP31" i="3" s="1"/>
  <c r="W33" i="3"/>
  <c r="AT33" i="3"/>
  <c r="W39" i="3"/>
  <c r="AU39" i="3"/>
  <c r="AQ39" i="3" s="1"/>
  <c r="AP39" i="3" s="1"/>
  <c r="AU43" i="3"/>
  <c r="AQ43" i="3" s="1"/>
  <c r="AP43" i="3" s="1"/>
  <c r="X45" i="3"/>
  <c r="AU45" i="3"/>
  <c r="AQ45" i="3" s="1"/>
  <c r="AP45" i="3" s="1"/>
  <c r="W59" i="3"/>
  <c r="AU59" i="3"/>
  <c r="W61" i="3"/>
  <c r="AU61" i="3"/>
  <c r="X51" i="3"/>
  <c r="AT51" i="3"/>
  <c r="AQ51" i="3" s="1"/>
  <c r="AP51" i="3" s="1"/>
  <c r="X53" i="3"/>
  <c r="AT53" i="3"/>
  <c r="AQ53" i="3" s="1"/>
  <c r="AP53" i="3" s="1"/>
  <c r="X57" i="3"/>
  <c r="AT57" i="3"/>
  <c r="AQ57" i="3" s="1"/>
  <c r="AP57" i="3" s="1"/>
  <c r="X59" i="3"/>
  <c r="AT59" i="3"/>
  <c r="W68" i="3"/>
  <c r="AT68" i="3"/>
  <c r="AQ68" i="3" s="1"/>
  <c r="AP68" i="3" s="1"/>
  <c r="X9" i="3"/>
  <c r="AT9" i="3"/>
  <c r="AQ9" i="3" s="1"/>
  <c r="AP9" i="3" s="1"/>
  <c r="X17" i="3"/>
  <c r="AT17" i="3"/>
  <c r="X25" i="3"/>
  <c r="AT25" i="3"/>
  <c r="AQ25" i="3" s="1"/>
  <c r="AP25" i="3" s="1"/>
  <c r="X34" i="3"/>
  <c r="AT34" i="3"/>
  <c r="W4" i="3"/>
  <c r="AT4" i="3"/>
  <c r="H7" i="11" s="1"/>
  <c r="W38" i="3"/>
  <c r="D6" i="11" s="1"/>
  <c r="W45" i="3"/>
  <c r="W53" i="3"/>
  <c r="X68" i="3"/>
  <c r="W6" i="3"/>
  <c r="W10" i="3"/>
  <c r="X12" i="3"/>
  <c r="W14" i="3"/>
  <c r="W18" i="3"/>
  <c r="X20" i="3"/>
  <c r="W22" i="3"/>
  <c r="W26" i="3"/>
  <c r="X29" i="3"/>
  <c r="W31" i="3"/>
  <c r="X43" i="3"/>
  <c r="W51" i="3"/>
  <c r="X61" i="3"/>
  <c r="X4" i="3"/>
  <c r="E5" i="11" s="1"/>
  <c r="E9" i="11" s="1"/>
  <c r="X58" i="3"/>
  <c r="H11" i="11" l="1"/>
  <c r="J9" i="11"/>
  <c r="J12" i="11"/>
  <c r="E10" i="11"/>
  <c r="BJ23" i="3"/>
  <c r="AQ38" i="3"/>
  <c r="AP38" i="3" s="1"/>
  <c r="D8" i="11" s="1"/>
  <c r="F12" i="11"/>
  <c r="I9" i="11"/>
  <c r="AP61" i="3"/>
  <c r="H12" i="11"/>
  <c r="D5" i="11"/>
  <c r="D9" i="11" s="1"/>
  <c r="BA4" i="3"/>
  <c r="BJ4" i="3"/>
  <c r="BA29" i="3"/>
  <c r="AQ18" i="3"/>
  <c r="AP18" i="3" s="1"/>
  <c r="AZ18" i="3" s="1"/>
  <c r="AP58" i="3"/>
  <c r="I11" i="11"/>
  <c r="BJ32" i="3"/>
  <c r="H9" i="11"/>
  <c r="E8" i="11"/>
  <c r="BJ21" i="3"/>
  <c r="BJ18" i="3"/>
  <c r="BA23" i="3"/>
  <c r="BJ33" i="3"/>
  <c r="BJ16" i="3"/>
  <c r="AZ9" i="3"/>
  <c r="AQ59" i="3"/>
  <c r="AP59" i="3" s="1"/>
  <c r="AZ25" i="3" s="1"/>
  <c r="AZ31" i="3"/>
  <c r="AZ14" i="3"/>
  <c r="AQ54" i="3"/>
  <c r="AP54" i="3" s="1"/>
  <c r="AZ20" i="3" s="1"/>
  <c r="AQ46" i="3"/>
  <c r="AP46" i="3" s="1"/>
  <c r="AQ40" i="3"/>
  <c r="AP40" i="3" s="1"/>
  <c r="BJ10" i="3"/>
  <c r="BJ6" i="3"/>
  <c r="AQ34" i="3"/>
  <c r="AP34" i="3" s="1"/>
  <c r="AZ34" i="3" s="1"/>
  <c r="AQ33" i="3"/>
  <c r="AP33" i="3" s="1"/>
  <c r="AZ33" i="3" s="1"/>
  <c r="AQ16" i="3"/>
  <c r="AP16" i="3" s="1"/>
  <c r="AZ16" i="3" s="1"/>
  <c r="AQ30" i="3"/>
  <c r="AP30" i="3" s="1"/>
  <c r="AZ30" i="3" s="1"/>
  <c r="AQ13" i="3"/>
  <c r="AP13" i="3" s="1"/>
  <c r="AZ13" i="3" s="1"/>
  <c r="AP27" i="3"/>
  <c r="AZ27" i="3" s="1"/>
  <c r="AQ5" i="3"/>
  <c r="AP5" i="3" s="1"/>
  <c r="AZ5" i="3" s="1"/>
  <c r="BA19" i="3"/>
  <c r="AQ15" i="3"/>
  <c r="AP15" i="3" s="1"/>
  <c r="AZ15" i="3" s="1"/>
  <c r="AQ21" i="3"/>
  <c r="AP21" i="3" s="1"/>
  <c r="AZ21" i="3" s="1"/>
  <c r="AQ17" i="3"/>
  <c r="AP17" i="3" s="1"/>
  <c r="AZ17" i="3" s="1"/>
  <c r="AQ22" i="3"/>
  <c r="AP22" i="3" s="1"/>
  <c r="AZ22" i="3" s="1"/>
  <c r="AQ12" i="3"/>
  <c r="AP12" i="3" s="1"/>
  <c r="AQ6" i="3"/>
  <c r="AP6" i="3" s="1"/>
  <c r="AZ6" i="3" s="1"/>
  <c r="AP26" i="3"/>
  <c r="AZ26" i="3" s="1"/>
  <c r="AQ10" i="3"/>
  <c r="AP10" i="3" s="1"/>
  <c r="AZ10" i="3" s="1"/>
  <c r="AP19" i="3"/>
  <c r="AZ19" i="3" s="1"/>
  <c r="AZ11" i="3"/>
  <c r="AQ24" i="3"/>
  <c r="AP24" i="3" s="1"/>
  <c r="AZ24" i="3" s="1"/>
  <c r="AQ8" i="3"/>
  <c r="AP8" i="3" s="1"/>
  <c r="AZ8" i="3" s="1"/>
  <c r="BA32" i="3"/>
  <c r="AQ23" i="3"/>
  <c r="AP23" i="3" s="1"/>
  <c r="AZ23" i="3" s="1"/>
  <c r="AQ7" i="3"/>
  <c r="AP7" i="3" s="1"/>
  <c r="AZ7" i="3" s="1"/>
  <c r="BA22" i="3"/>
  <c r="BJ22" i="3"/>
  <c r="BA24" i="3"/>
  <c r="BJ24" i="3"/>
  <c r="BA20" i="3"/>
  <c r="BJ20" i="3"/>
  <c r="BA8" i="3"/>
  <c r="BJ8" i="3"/>
  <c r="BJ34" i="3"/>
  <c r="BJ17" i="3"/>
  <c r="BJ27" i="3"/>
  <c r="BJ15" i="3"/>
  <c r="BA31" i="3"/>
  <c r="BJ31" i="3"/>
  <c r="BJ29" i="3"/>
  <c r="BA12" i="3"/>
  <c r="BJ12" i="3"/>
  <c r="BJ25" i="3"/>
  <c r="BJ13" i="3"/>
  <c r="BJ7" i="3"/>
  <c r="BA26" i="3"/>
  <c r="BJ26" i="3"/>
  <c r="BA14" i="3"/>
  <c r="BJ14" i="3"/>
  <c r="BA30" i="3"/>
  <c r="BJ30" i="3"/>
  <c r="BJ11" i="3"/>
  <c r="BJ5" i="3"/>
  <c r="BJ19" i="3"/>
  <c r="BA21" i="3"/>
  <c r="BA10" i="3"/>
  <c r="BA27" i="3"/>
  <c r="BA18" i="3"/>
  <c r="AZ32" i="3"/>
  <c r="BA25" i="3"/>
  <c r="BA9" i="3"/>
  <c r="BA13" i="3"/>
  <c r="BA5" i="3"/>
  <c r="BA6" i="3"/>
  <c r="BA33" i="3"/>
  <c r="BA16" i="3"/>
  <c r="BA11" i="3"/>
  <c r="BA34" i="3"/>
  <c r="BA17" i="3"/>
  <c r="AZ12" i="3" l="1"/>
  <c r="E7" i="11"/>
  <c r="E11" i="11" s="1"/>
  <c r="D10" i="11"/>
  <c r="E12" i="11" l="1"/>
  <c r="D7" i="11"/>
  <c r="D11" i="11" l="1"/>
  <c r="D12" i="11"/>
</calcChain>
</file>

<file path=xl/sharedStrings.xml><?xml version="1.0" encoding="utf-8"?>
<sst xmlns="http://schemas.openxmlformats.org/spreadsheetml/2006/main" count="3788" uniqueCount="124">
  <si>
    <t>Kuolleet</t>
  </si>
  <si>
    <t>Loukkaantuneet (ml. vakavasti loukk.)</t>
  </si>
  <si>
    <t>Vakavasti loukkaantuneet</t>
  </si>
  <si>
    <t>2011</t>
  </si>
  <si>
    <t>2012</t>
  </si>
  <si>
    <t>2013</t>
  </si>
  <si>
    <t>2014</t>
  </si>
  <si>
    <t>2015</t>
  </si>
  <si>
    <t>KOKO MAA</t>
  </si>
  <si>
    <t>Yhteensä</t>
  </si>
  <si>
    <t>Miehet</t>
  </si>
  <si>
    <t>Naiset</t>
  </si>
  <si>
    <t>Jalankulkija</t>
  </si>
  <si>
    <t>Polkupyörä</t>
  </si>
  <si>
    <t>Mopo</t>
  </si>
  <si>
    <t>Moottoripyörä, kuljettaja</t>
  </si>
  <si>
    <t>Moottoripyörä, matkustaja</t>
  </si>
  <si>
    <t>Henkilöauto, kuljettaja</t>
  </si>
  <si>
    <t>Henkilöauto, matkustaja</t>
  </si>
  <si>
    <t>Linja-auto, kuljettaja</t>
  </si>
  <si>
    <t>Linja-auto, matkustaja</t>
  </si>
  <si>
    <t>Pakettiauto, kuljettaja</t>
  </si>
  <si>
    <t>Pakettiauto, matkustaja</t>
  </si>
  <si>
    <t>Kuorma-auto, kuljettaja</t>
  </si>
  <si>
    <t>Kuorma-auto, matkustaja</t>
  </si>
  <si>
    <t>Traktori, kuljettaja</t>
  </si>
  <si>
    <t>Traktori, matkustaja</t>
  </si>
  <si>
    <t>Muu, kuljettaja</t>
  </si>
  <si>
    <t>Muu, matkustaja</t>
  </si>
  <si>
    <t>AHVENANMAA</t>
  </si>
  <si>
    <t>Ahvenanmaa</t>
  </si>
  <si>
    <t>Vakavasti loukkaantuneiden tilastointi aloitettu vuodesta 2014 alkaen.
Vuosien 2019 ja 2020 tiedot ovat ennakkotietoja (eivät sisällä tietoja loukkaantumisen vakavuudesta).
Vuosi 2020 on kumulatiivinen vuoden alusta sisältäen tällä hetkellä tammi-heinäkuun tiedot.
Aluejako 1.1.2020</t>
  </si>
  <si>
    <t>Päivitetty viimeksi:</t>
  </si>
  <si>
    <t>20200820 08:00</t>
  </si>
  <si>
    <t>Lähde:</t>
  </si>
  <si>
    <t>Tilastokeskus</t>
  </si>
  <si>
    <t>Yhteystiedot:</t>
  </si>
  <si>
    <t>liikenne.matkailu@stat.fi</t>
  </si>
  <si>
    <t>Tekijänoikeus</t>
  </si>
  <si>
    <t>Yksikkö:</t>
  </si>
  <si>
    <t>Henkilö</t>
  </si>
  <si>
    <t>Sisäinen viitekoodi:</t>
  </si>
  <si>
    <t>ton</t>
  </si>
  <si>
    <t>Espoo</t>
  </si>
  <si>
    <t>Helsinki</t>
  </si>
  <si>
    <t>Joensuu</t>
  </si>
  <si>
    <t>Jyväskylä</t>
  </si>
  <si>
    <t>Kuopio</t>
  </si>
  <si>
    <t>Lahti</t>
  </si>
  <si>
    <t>Oulu</t>
  </si>
  <si>
    <t>Tampere</t>
  </si>
  <si>
    <t>Turku</t>
  </si>
  <si>
    <t>Vantaa</t>
  </si>
  <si>
    <t>Kaikki ikäryhmät, Naiset</t>
  </si>
  <si>
    <t>Kaikki ikäryhmät, miehet</t>
  </si>
  <si>
    <t>Kauniainen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</si>
  <si>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</si>
  <si>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</si>
  <si>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</si>
  <si>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</si>
  <si>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</si>
  <si>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</si>
  <si>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</si>
  <si>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</si>
  <si>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</si>
  <si>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</si>
  <si>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</si>
  <si>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</si>
  <si>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</si>
  <si>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</si>
  <si>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</si>
  <si>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</si>
  <si>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</si>
  <si>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</si>
  <si>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Liikenneonnettomuudet</t>
  </si>
  <si>
    <t>Tieliikenneonnettomuudet</t>
  </si>
  <si>
    <t>Moottoripyörä</t>
  </si>
  <si>
    <t>Moottoriajoneuvo</t>
  </si>
  <si>
    <t>DALY</t>
  </si>
  <si>
    <t>YLD</t>
  </si>
  <si>
    <t>YLL</t>
  </si>
  <si>
    <t>Endpoint</t>
  </si>
  <si>
    <t>Deaths</t>
  </si>
  <si>
    <t>Prevalence</t>
  </si>
  <si>
    <t>Incidence</t>
  </si>
  <si>
    <t>YLL/Deaths</t>
  </si>
  <si>
    <t>Transport injuries</t>
  </si>
  <si>
    <t>Road injuries</t>
  </si>
  <si>
    <t>Pedestrian road injuries</t>
  </si>
  <si>
    <t>Cyclist road injuries</t>
  </si>
  <si>
    <t>Motorcyclist road injuries</t>
  </si>
  <si>
    <t>Motor vehicle road injuries</t>
  </si>
  <si>
    <t>Other road injuries</t>
  </si>
  <si>
    <t>Other transport injuries</t>
  </si>
  <si>
    <t xml:space="preserve">YLL </t>
  </si>
  <si>
    <t>Muut</t>
  </si>
  <si>
    <t xml:space="preserve">% YLL </t>
  </si>
  <si>
    <t>Taulukko 1. Liikenteessä kuolleet miehet 2011-2015 vuosien keskiarvo, kaikki onnettomuusluokat.</t>
  </si>
  <si>
    <t>Taulukko 2. Liikenteessä kuolleet naiset 2011-2015 vuosien keskiarvo, kaikki onnettomuusluokat.</t>
  </si>
  <si>
    <t>Taulukko 3. Liikenteessä kuolleet miehet 2011-2015 vuosien keskiarvo, GBD ryhmittely.</t>
  </si>
  <si>
    <t>Taulukko 4. Liikenteessä kuolleet naiset 2011-2015 vuosien keskiarvo, GBD ryhmittely.</t>
  </si>
  <si>
    <t>Tieliikenneonnettomuuksissa kuolleet ja loukkaantuneet muuttujina Kunta, Tienkäyttäjä, Ikä, Sukupuoli, Henkilövahinko ja Vuosi (Tilastokeskus)</t>
  </si>
  <si>
    <t>Kuolemat</t>
  </si>
  <si>
    <t>Excel-tiedoston rakenne:</t>
  </si>
  <si>
    <t xml:space="preserve">Lehtomäki, H., Karvosenoja, N., Paunu, V-V., Korhonen, A., Hänninen, O., Tuomisto, J., Karppinen, A., Kukkonen, J. &amp; Tainio, M. 2021. </t>
  </si>
  <si>
    <t>Liikenteen terveysvaikutukset Suomessa ja suurimmissa kaupungeissa. Suomen ympäristökeskuksen raportteja 16/2021.</t>
  </si>
  <si>
    <t>11-04-2021 Heli Lehtomäki</t>
  </si>
  <si>
    <t>Tämä Excel kuvaa liikenneonnettomuuksien tautitaakan laskentaa osana Liikenteen terveysvaikutukset Suomessa ja suurimmissa kaupungeissa -raporttia (Lehtomäki ym. 2021).</t>
  </si>
  <si>
    <t>ton_m</t>
  </si>
  <si>
    <t>ton_f</t>
  </si>
  <si>
    <t>Koonti_kuolleet</t>
  </si>
  <si>
    <t>Kuvaajat</t>
  </si>
  <si>
    <t>Tieliikenneonnettomuuksissa kuolleet ja loukkaantuneet miehet (Lähde: Tilastokeskus)</t>
  </si>
  <si>
    <t>Tieliikenneonnettomuuksissa kuolleet ja loukkaantuneet naiset (Lähde: Tilastokeskus)</t>
  </si>
  <si>
    <t>Tieliikenneonnettomuuksissa kuolleet miehet ja naiset sekä tautitaakan laskenta</t>
  </si>
  <si>
    <t>Kuvaajat tieliikenneonnettomuuksiin liittyen</t>
  </si>
  <si>
    <t>Mikäli sinulla on tähän tiedostoon liittyviä kysymyksiä, voit lähettää kysymyksesi osoitteeseen heli.lehtomaki@thl.fi.</t>
  </si>
  <si>
    <t>Taulukko 5. Miesten liikenneonnettomuuksien tautitaakka IHME GBD2017 tutkimuksen mukaan vuonna 2015</t>
  </si>
  <si>
    <t>Taulukko 6. Naisten liikenneonnettomuuksien tautitaakka IHME GBD2017 tutkimuksen mukaan vuonna 2015</t>
  </si>
  <si>
    <t xml:space="preserve">Taulukko 7. Miesten liikenneonnettomuuksien vuoksi menetetyt elinvuodet (YLL). </t>
  </si>
  <si>
    <t xml:space="preserve">Taulukko 9. Liikenneonnettomuuksien vuoksi menetetyt elinvuodet (YLL) ja aiheutuneet kuolemantapaukset miehet ja naiset yhteensä </t>
  </si>
  <si>
    <t xml:space="preserve">Taulukko 8. Naisten liikenneonnettomuuksien vuoksi menetetyt elinvuodet (YLL). </t>
  </si>
  <si>
    <t xml:space="preserve">Taulukko 10. Liikenneonnettomuuksien vuoksi aiheuttamat kuolemantapaukset liikenneryhmitätin (miehet ja naiset yhdessä) </t>
  </si>
  <si>
    <t>% Kuolemat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</si>
</sst>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0&quot; &quot;[$€-40C];[Red]&quot;-&quot;#,##0.00&quot; &quot;[$€-40C]"/>
    <numFmt numFmtId="166" formatCode="#,##0.00&quot; &quot;[$kr-425];[Red]&quot;-&quot;#,##0.00&quot; &quot;[$kr-425]"/>
  </numFmts>
  <fonts count="1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6"/>
      <color theme="1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i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2">
    <xf numFmtId="0" fontId="0" fillId="0" borderId="0" applyNumberFormat="0" applyBorder="0" applyAlignment="0"/>
    <xf numFmtId="9" fontId="6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1" applyNumberFormat="0" applyFont="0" applyAlignment="0" applyProtection="0"/>
    <xf numFmtId="0" fontId="14" fillId="7" borderId="1" applyNumberFormat="0" applyFont="0" applyAlignment="0" applyProtection="0"/>
    <xf numFmtId="0" fontId="15" fillId="0" borderId="0"/>
    <xf numFmtId="165" fontId="15" fillId="0" borderId="0"/>
    <xf numFmtId="166" fontId="15" fillId="0" borderId="0"/>
    <xf numFmtId="0" fontId="10" fillId="0" borderId="0"/>
  </cellStyleXfs>
  <cellXfs count="48">
    <xf numFmtId="0" fontId="0" fillId="0" borderId="0" xfId="0" applyFill="1" applyProtection="1"/>
    <xf numFmtId="0" fontId="3" fillId="0" borderId="0" xfId="0" applyFont="1" applyFill="1" applyProtection="1"/>
    <xf numFmtId="0" fontId="4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4" fillId="2" borderId="0" xfId="0" applyFont="1" applyFill="1" applyProtection="1"/>
    <xf numFmtId="1" fontId="0" fillId="2" borderId="0" xfId="0" applyNumberFormat="1" applyFill="1" applyProtection="1"/>
    <xf numFmtId="0" fontId="5" fillId="2" borderId="0" xfId="0" applyFont="1" applyFill="1" applyProtection="1"/>
    <xf numFmtId="0" fontId="0" fillId="2" borderId="0" xfId="0" applyFill="1" applyProtection="1"/>
    <xf numFmtId="0" fontId="0" fillId="2" borderId="0" xfId="0" applyFill="1"/>
    <xf numFmtId="0" fontId="4" fillId="3" borderId="0" xfId="0" applyFont="1" applyFill="1" applyProtection="1"/>
    <xf numFmtId="1" fontId="0" fillId="3" borderId="0" xfId="0" applyNumberFormat="1" applyFill="1" applyProtection="1"/>
    <xf numFmtId="0" fontId="5" fillId="3" borderId="0" xfId="0" applyFont="1" applyFill="1" applyProtection="1"/>
    <xf numFmtId="0" fontId="0" fillId="3" borderId="0" xfId="0" applyFill="1" applyProtection="1"/>
    <xf numFmtId="0" fontId="0" fillId="3" borderId="0" xfId="0" applyFill="1"/>
    <xf numFmtId="0" fontId="0" fillId="0" borderId="0" xfId="0" applyFill="1" applyBorder="1" applyProtection="1"/>
    <xf numFmtId="0" fontId="4" fillId="0" borderId="0" xfId="0" applyFont="1" applyFill="1" applyBorder="1" applyProtection="1"/>
    <xf numFmtId="1" fontId="0" fillId="0" borderId="0" xfId="0" applyNumberFormat="1" applyFill="1" applyBorder="1" applyProtection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indent="3"/>
    </xf>
    <xf numFmtId="1" fontId="0" fillId="3" borderId="0" xfId="0" applyNumberFormat="1" applyFill="1" applyBorder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 indent="2"/>
    </xf>
    <xf numFmtId="0" fontId="4" fillId="2" borderId="0" xfId="0" applyFont="1" applyFill="1" applyBorder="1" applyAlignment="1">
      <alignment horizontal="left" indent="3"/>
    </xf>
    <xf numFmtId="1" fontId="0" fillId="2" borderId="0" xfId="0" applyNumberFormat="1" applyFill="1" applyBorder="1" applyProtection="1"/>
    <xf numFmtId="0" fontId="0" fillId="4" borderId="0" xfId="0" applyFont="1" applyFill="1" applyBorder="1"/>
    <xf numFmtId="3" fontId="0" fillId="4" borderId="0" xfId="0" applyNumberFormat="1" applyFont="1" applyFill="1" applyBorder="1"/>
    <xf numFmtId="0" fontId="0" fillId="4" borderId="0" xfId="0" applyFont="1" applyFill="1" applyBorder="1" applyAlignment="1">
      <alignment horizontal="left" indent="1"/>
    </xf>
    <xf numFmtId="0" fontId="0" fillId="4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left" indent="2"/>
    </xf>
    <xf numFmtId="0" fontId="0" fillId="5" borderId="0" xfId="0" applyFont="1" applyFill="1" applyBorder="1"/>
    <xf numFmtId="3" fontId="0" fillId="5" borderId="0" xfId="0" applyNumberFormat="1" applyFont="1" applyFill="1" applyBorder="1"/>
    <xf numFmtId="0" fontId="0" fillId="5" borderId="0" xfId="0" applyFont="1" applyFill="1" applyBorder="1" applyAlignment="1">
      <alignment horizontal="left" indent="1"/>
    </xf>
    <xf numFmtId="0" fontId="4" fillId="6" borderId="0" xfId="0" applyFont="1" applyFill="1" applyProtection="1"/>
    <xf numFmtId="0" fontId="5" fillId="6" borderId="0" xfId="0" applyFont="1" applyFill="1" applyProtection="1"/>
    <xf numFmtId="0" fontId="0" fillId="6" borderId="0" xfId="0" applyFill="1" applyProtection="1"/>
    <xf numFmtId="0" fontId="0" fillId="6" borderId="0" xfId="0" applyFill="1"/>
    <xf numFmtId="0" fontId="4" fillId="6" borderId="0" xfId="0" applyFont="1" applyFill="1" applyBorder="1"/>
    <xf numFmtId="9" fontId="0" fillId="0" borderId="0" xfId="1" applyFont="1" applyFill="1" applyProtection="1"/>
    <xf numFmtId="0" fontId="4" fillId="6" borderId="0" xfId="0" applyFont="1" applyFill="1" applyBorder="1" applyAlignment="1">
      <alignment horizontal="left" indent="2"/>
    </xf>
    <xf numFmtId="0" fontId="4" fillId="6" borderId="0" xfId="0" applyFont="1" applyFill="1" applyBorder="1" applyAlignment="1">
      <alignment horizontal="left" indent="3"/>
    </xf>
    <xf numFmtId="164" fontId="0" fillId="0" borderId="0" xfId="0" applyNumberFormat="1" applyFill="1" applyProtection="1"/>
    <xf numFmtId="0" fontId="7" fillId="0" borderId="0" xfId="0" applyFont="1" applyFill="1" applyProtection="1"/>
    <xf numFmtId="0" fontId="2" fillId="0" borderId="0" xfId="2"/>
    <xf numFmtId="0" fontId="8" fillId="0" borderId="0" xfId="2" applyFont="1"/>
    <xf numFmtId="0" fontId="1" fillId="0" borderId="0" xfId="2" applyFont="1"/>
  </cellXfs>
  <cellStyles count="112">
    <cellStyle name="Comma 10" xfId="3"/>
    <cellStyle name="Comma 2" xfId="4"/>
    <cellStyle name="Comma 2 2" xfId="5"/>
    <cellStyle name="Comma 2 2 2" xfId="6"/>
    <cellStyle name="Comma 2 3" xfId="7"/>
    <cellStyle name="Comma 3" xfId="8"/>
    <cellStyle name="Comma 3 2" xfId="9"/>
    <cellStyle name="Comma 3 2 2" xfId="10"/>
    <cellStyle name="Comma 3 3" xfId="11"/>
    <cellStyle name="Comma 4" xfId="12"/>
    <cellStyle name="Comma 4 2" xfId="13"/>
    <cellStyle name="Comma 5" xfId="14"/>
    <cellStyle name="Comma 6" xfId="15"/>
    <cellStyle name="Comma 7" xfId="16"/>
    <cellStyle name="Comma 8" xfId="17"/>
    <cellStyle name="Comma 9" xfId="18"/>
    <cellStyle name="Heading" xfId="19"/>
    <cellStyle name="Heading1" xfId="20"/>
    <cellStyle name="Hipervínculo 2" xfId="21"/>
    <cellStyle name="Hipervínculo 2 2" xfId="22"/>
    <cellStyle name="Hipervínculo 3" xfId="23"/>
    <cellStyle name="Millares 10" xfId="24"/>
    <cellStyle name="Millares 10 2" xfId="25"/>
    <cellStyle name="Millares 11" xfId="26"/>
    <cellStyle name="Millares 11 2" xfId="27"/>
    <cellStyle name="Millares 11 2 2" xfId="28"/>
    <cellStyle name="Millares 11 3" xfId="29"/>
    <cellStyle name="Millares 12" xfId="30"/>
    <cellStyle name="Millares 12 2" xfId="31"/>
    <cellStyle name="Millares 12 2 2" xfId="32"/>
    <cellStyle name="Millares 12 3" xfId="33"/>
    <cellStyle name="Millares 13" xfId="34"/>
    <cellStyle name="Millares 13 2" xfId="35"/>
    <cellStyle name="Millares 13 2 2" xfId="36"/>
    <cellStyle name="Millares 13 3" xfId="37"/>
    <cellStyle name="Millares 14" xfId="38"/>
    <cellStyle name="Millares 14 2" xfId="39"/>
    <cellStyle name="Millares 14 2 2" xfId="40"/>
    <cellStyle name="Millares 14 3" xfId="41"/>
    <cellStyle name="Millares 15" xfId="42"/>
    <cellStyle name="Millares 15 2" xfId="43"/>
    <cellStyle name="Millares 15 2 2" xfId="44"/>
    <cellStyle name="Millares 15 3" xfId="45"/>
    <cellStyle name="Millares 16" xfId="46"/>
    <cellStyle name="Millares 16 2" xfId="47"/>
    <cellStyle name="Millares 17" xfId="48"/>
    <cellStyle name="Millares 17 2" xfId="49"/>
    <cellStyle name="Millares 17 3" xfId="50"/>
    <cellStyle name="Millares 17 3 2" xfId="51"/>
    <cellStyle name="Millares 18" xfId="52"/>
    <cellStyle name="Millares 19" xfId="53"/>
    <cellStyle name="Millares 2" xfId="54"/>
    <cellStyle name="Millares 2 2" xfId="55"/>
    <cellStyle name="Millares 2 2 2" xfId="56"/>
    <cellStyle name="Millares 2 3" xfId="57"/>
    <cellStyle name="Millares 20" xfId="58"/>
    <cellStyle name="Millares 21" xfId="59"/>
    <cellStyle name="Millares 22" xfId="60"/>
    <cellStyle name="Millares 23" xfId="61"/>
    <cellStyle name="Millares 24" xfId="62"/>
    <cellStyle name="Millares 25" xfId="63"/>
    <cellStyle name="Millares 26" xfId="64"/>
    <cellStyle name="Millares 3" xfId="65"/>
    <cellStyle name="Millares 3 2" xfId="66"/>
    <cellStyle name="Millares 3 2 2" xfId="67"/>
    <cellStyle name="Millares 3 3" xfId="68"/>
    <cellStyle name="Millares 4" xfId="69"/>
    <cellStyle name="Millares 4 2" xfId="70"/>
    <cellStyle name="Millares 5" xfId="71"/>
    <cellStyle name="Millares 5 2" xfId="72"/>
    <cellStyle name="Millares 5 2 2" xfId="73"/>
    <cellStyle name="Millares 5 3" xfId="74"/>
    <cellStyle name="Millares 6" xfId="75"/>
    <cellStyle name="Millares 6 2" xfId="76"/>
    <cellStyle name="Millares 6 2 2" xfId="77"/>
    <cellStyle name="Millares 6 3" xfId="78"/>
    <cellStyle name="Millares 7" xfId="79"/>
    <cellStyle name="Millares 7 2" xfId="80"/>
    <cellStyle name="Millares 8" xfId="81"/>
    <cellStyle name="Millares 8 2" xfId="82"/>
    <cellStyle name="Millares 9" xfId="83"/>
    <cellStyle name="Millares 9 2" xfId="84"/>
    <cellStyle name="Normal" xfId="0" builtinId="0"/>
    <cellStyle name="Normal 10" xfId="85"/>
    <cellStyle name="Normal 10 2" xfId="86"/>
    <cellStyle name="Normal 11" xfId="87"/>
    <cellStyle name="Normal 11 2" xfId="88"/>
    <cellStyle name="Normal 12" xfId="89"/>
    <cellStyle name="Normal 12 2" xfId="90"/>
    <cellStyle name="Normal 12 3" xfId="91"/>
    <cellStyle name="Normal 12 3 2" xfId="92"/>
    <cellStyle name="Normal 13" xfId="93"/>
    <cellStyle name="Normal 13 2" xfId="94"/>
    <cellStyle name="Normal 2" xfId="2"/>
    <cellStyle name="Normal 2 2" xfId="95"/>
    <cellStyle name="Normal 3" xfId="96"/>
    <cellStyle name="Normal 4" xfId="97"/>
    <cellStyle name="Normal 5" xfId="98"/>
    <cellStyle name="Normal 5 2" xfId="99"/>
    <cellStyle name="Normal 6" xfId="100"/>
    <cellStyle name="Normal 7" xfId="101"/>
    <cellStyle name="Normal 7 2" xfId="102"/>
    <cellStyle name="Normal 8" xfId="103"/>
    <cellStyle name="Normal 8 2" xfId="104"/>
    <cellStyle name="Normal 9" xfId="105"/>
    <cellStyle name="Notas 2" xfId="106"/>
    <cellStyle name="Notas 2 2" xfId="107"/>
    <cellStyle name="Percent" xfId="1" builtinId="5"/>
    <cellStyle name="Result" xfId="108"/>
    <cellStyle name="Result2" xfId="109"/>
    <cellStyle name="Result2 2" xfId="110"/>
    <cellStyle name="Standard 2" xfId="111"/>
  </cellStyles>
  <dxfs count="0"/>
  <tableStyles count="0" defaultTableStyle="TableStyleMedium2" defaultPivotStyle="PivotStyleLight16"/>
  <colors>
    <mruColors>
      <color rgb="FFADC32B"/>
      <color rgb="FF816119"/>
      <color rgb="FF24ADAE"/>
      <color rgb="FFD29E2D"/>
      <color rgb="FF98731E"/>
      <color rgb="FF99663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15178588960669"/>
          <c:y val="3.5988718590078995E-2"/>
          <c:w val="0.51399984291240408"/>
          <c:h val="0.882806569762248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Kuvaajat!$I$4</c:f>
              <c:strCache>
                <c:ptCount val="1"/>
                <c:pt idx="0">
                  <c:v>Moottoriajoneuvo</c:v>
                </c:pt>
              </c:strCache>
            </c:strRef>
          </c:tx>
          <c:spPr>
            <a:solidFill>
              <a:srgbClr val="816119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Kuvaajat!$I$5:$I$6</c:f>
              <c:numCache>
                <c:formatCode>0</c:formatCode>
                <c:ptCount val="2"/>
                <c:pt idx="0">
                  <c:v>128.4</c:v>
                </c:pt>
                <c:pt idx="1">
                  <c:v>41.8</c:v>
                </c:pt>
              </c:numCache>
            </c:numRef>
          </c:val>
        </c:ser>
        <c:ser>
          <c:idx val="2"/>
          <c:order val="1"/>
          <c:tx>
            <c:strRef>
              <c:f>Kuvaajat!$H$4</c:f>
              <c:strCache>
                <c:ptCount val="1"/>
                <c:pt idx="0">
                  <c:v>Moottoripyörä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Kuvaajat!$H$5:$H$6</c:f>
              <c:numCache>
                <c:formatCode>0</c:formatCode>
                <c:ptCount val="2"/>
                <c:pt idx="0">
                  <c:v>24.599999999999998</c:v>
                </c:pt>
                <c:pt idx="1">
                  <c:v>2.8000000000000003</c:v>
                </c:pt>
              </c:numCache>
            </c:numRef>
          </c:val>
        </c:ser>
        <c:ser>
          <c:idx val="0"/>
          <c:order val="2"/>
          <c:tx>
            <c:strRef>
              <c:f>Kuvaajat!$F$4</c:f>
              <c:strCache>
                <c:ptCount val="1"/>
                <c:pt idx="0">
                  <c:v>Jalankulkija</c:v>
                </c:pt>
              </c:strCache>
            </c:strRef>
          </c:tx>
          <c:spPr>
            <a:solidFill>
              <a:srgbClr val="ADC32B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Kuvaajat!$F$5:$F$6</c:f>
              <c:numCache>
                <c:formatCode>0</c:formatCode>
                <c:ptCount val="2"/>
                <c:pt idx="0">
                  <c:v>18</c:v>
                </c:pt>
                <c:pt idx="1">
                  <c:v>16.399999999999999</c:v>
                </c:pt>
              </c:numCache>
            </c:numRef>
          </c:val>
        </c:ser>
        <c:ser>
          <c:idx val="1"/>
          <c:order val="3"/>
          <c:tx>
            <c:strRef>
              <c:f>Kuvaajat!$G$4</c:f>
              <c:strCache>
                <c:ptCount val="1"/>
                <c:pt idx="0">
                  <c:v>Polkupyörä</c:v>
                </c:pt>
              </c:strCache>
            </c:strRef>
          </c:tx>
          <c:spPr>
            <a:solidFill>
              <a:srgbClr val="24ADAE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Kuvaajat!$G$5:$G$6</c:f>
              <c:numCache>
                <c:formatCode>0</c:formatCode>
                <c:ptCount val="2"/>
                <c:pt idx="0">
                  <c:v>15.4</c:v>
                </c:pt>
                <c:pt idx="1">
                  <c:v>7.8000000000000007</c:v>
                </c:pt>
              </c:numCache>
            </c:numRef>
          </c:val>
        </c:ser>
        <c:ser>
          <c:idx val="4"/>
          <c:order val="4"/>
          <c:tx>
            <c:strRef>
              <c:f>Kuvaajat!$J$4</c:f>
              <c:strCache>
                <c:ptCount val="1"/>
                <c:pt idx="0">
                  <c:v>Muut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4937655860349127E-3"/>
                  <c:y val="-2.7012573065247174E-2"/>
                </c:manualLayout>
              </c:layout>
              <c:tx>
                <c:rich>
                  <a:bodyPr/>
                  <a:lstStyle/>
                  <a:p>
                    <a:pPr>
                      <a:defRPr sz="1200" b="0"/>
                    </a:pPr>
                    <a:r>
                      <a:rPr lang="en-US" sz="1200" b="0"/>
                      <a:t>191</a:t>
                    </a:r>
                    <a:endParaRPr lang="en-US" sz="1200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4685103178958383E-2"/>
                </c:manualLayout>
              </c:layout>
              <c:tx>
                <c:rich>
                  <a:bodyPr/>
                  <a:lstStyle/>
                  <a:p>
                    <a:pPr>
                      <a:defRPr sz="1200" b="0"/>
                    </a:pPr>
                    <a:r>
                      <a:rPr lang="en-US" sz="1200" b="0"/>
                      <a:t>69</a:t>
                    </a:r>
                    <a:endParaRPr lang="en-US" sz="1200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Kuvaajat!$J$5:$J$6</c:f>
              <c:numCache>
                <c:formatCode>0</c:formatCode>
                <c:ptCount val="2"/>
                <c:pt idx="0">
                  <c:v>5</c:v>
                </c:pt>
                <c:pt idx="1">
                  <c:v>0.60000000000000009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5052416"/>
        <c:axId val="125053952"/>
      </c:barChart>
      <c:catAx>
        <c:axId val="125052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25053952"/>
        <c:crosses val="autoZero"/>
        <c:auto val="1"/>
        <c:lblAlgn val="ctr"/>
        <c:lblOffset val="100"/>
        <c:noMultiLvlLbl val="0"/>
      </c:catAx>
      <c:valAx>
        <c:axId val="125053952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Kuolemantapaukset</a:t>
                </a:r>
              </a:p>
            </c:rich>
          </c:tx>
          <c:layout>
            <c:manualLayout>
              <c:xMode val="edge"/>
              <c:yMode val="edge"/>
              <c:x val="1.4962593516209476E-2"/>
              <c:y val="0.3162278815242821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2505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655821077228185"/>
          <c:y val="9.6711290343164155E-2"/>
          <c:w val="0.28850413336736896"/>
          <c:h val="0.4957753416965504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2061381978125"/>
          <c:y val="3.5988718590078995E-2"/>
          <c:w val="0.52896243642861351"/>
          <c:h val="0.882806569762248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Kuvaajat!$I$4</c:f>
              <c:strCache>
                <c:ptCount val="1"/>
                <c:pt idx="0">
                  <c:v>Moottoriajoneuvo</c:v>
                </c:pt>
              </c:strCache>
            </c:strRef>
          </c:tx>
          <c:spPr>
            <a:solidFill>
              <a:srgbClr val="816119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Kuvaajat!$I$7:$I$8</c:f>
              <c:numCache>
                <c:formatCode>0</c:formatCode>
                <c:ptCount val="2"/>
                <c:pt idx="0">
                  <c:v>5115.267073620209</c:v>
                </c:pt>
                <c:pt idx="1">
                  <c:v>1545.7829090193018</c:v>
                </c:pt>
              </c:numCache>
            </c:numRef>
          </c:val>
        </c:ser>
        <c:ser>
          <c:idx val="2"/>
          <c:order val="1"/>
          <c:tx>
            <c:strRef>
              <c:f>Kuvaajat!$H$4</c:f>
              <c:strCache>
                <c:ptCount val="1"/>
                <c:pt idx="0">
                  <c:v>Moottoripyörä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Kuvaajat!$H$7:$H$8</c:f>
              <c:numCache>
                <c:formatCode>0</c:formatCode>
                <c:ptCount val="2"/>
                <c:pt idx="0">
                  <c:v>1202.1011552288892</c:v>
                </c:pt>
                <c:pt idx="1">
                  <c:v>149.01988742479091</c:v>
                </c:pt>
              </c:numCache>
            </c:numRef>
          </c:val>
        </c:ser>
        <c:ser>
          <c:idx val="0"/>
          <c:order val="2"/>
          <c:tx>
            <c:strRef>
              <c:f>Kuvaajat!$F$4</c:f>
              <c:strCache>
                <c:ptCount val="1"/>
                <c:pt idx="0">
                  <c:v>Jalankulkija</c:v>
                </c:pt>
              </c:strCache>
            </c:strRef>
          </c:tx>
          <c:spPr>
            <a:solidFill>
              <a:srgbClr val="ADC32B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Kuvaajat!$F$7:$F$8</c:f>
              <c:numCache>
                <c:formatCode>0</c:formatCode>
                <c:ptCount val="2"/>
                <c:pt idx="0">
                  <c:v>548.56753789370327</c:v>
                </c:pt>
                <c:pt idx="1">
                  <c:v>399.56523713188108</c:v>
                </c:pt>
              </c:numCache>
            </c:numRef>
          </c:val>
        </c:ser>
        <c:ser>
          <c:idx val="1"/>
          <c:order val="3"/>
          <c:tx>
            <c:strRef>
              <c:f>Kuvaajat!$G$4</c:f>
              <c:strCache>
                <c:ptCount val="1"/>
                <c:pt idx="0">
                  <c:v>Polkupyörä</c:v>
                </c:pt>
              </c:strCache>
            </c:strRef>
          </c:tx>
          <c:spPr>
            <a:solidFill>
              <a:srgbClr val="24ADAE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Kuvaajat!$G$7:$G$8</c:f>
              <c:numCache>
                <c:formatCode>0</c:formatCode>
                <c:ptCount val="2"/>
                <c:pt idx="0">
                  <c:v>410.70471212926037</c:v>
                </c:pt>
                <c:pt idx="1">
                  <c:v>213.62745144356794</c:v>
                </c:pt>
              </c:numCache>
            </c:numRef>
          </c:val>
        </c:ser>
        <c:ser>
          <c:idx val="4"/>
          <c:order val="4"/>
          <c:tx>
            <c:strRef>
              <c:f>Kuvaajat!$J$4</c:f>
              <c:strCache>
                <c:ptCount val="1"/>
                <c:pt idx="0">
                  <c:v>Muut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642925509513906E-2"/>
                </c:manualLayout>
              </c:layout>
              <c:tx>
                <c:rich>
                  <a:bodyPr/>
                  <a:lstStyle/>
                  <a:p>
                    <a:pPr>
                      <a:defRPr sz="1200" b="0"/>
                    </a:pPr>
                    <a:r>
                      <a:rPr lang="en-US" sz="1200" b="0"/>
                      <a:t>7450</a:t>
                    </a:r>
                    <a:endParaRPr lang="en-US" sz="1200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4685103178958383E-2"/>
                </c:manualLayout>
              </c:layout>
              <c:tx>
                <c:rich>
                  <a:bodyPr/>
                  <a:lstStyle/>
                  <a:p>
                    <a:pPr>
                      <a:defRPr sz="1200" b="0"/>
                    </a:pPr>
                    <a:r>
                      <a:rPr lang="en-US" sz="1200" b="0"/>
                      <a:t>2330</a:t>
                    </a:r>
                    <a:endParaRPr lang="en-US" sz="1200"/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Kuvaajat!$C$5:$C$6</c:f>
              <c:strCache>
                <c:ptCount val="2"/>
                <c:pt idx="0">
                  <c:v>Miehet</c:v>
                </c:pt>
                <c:pt idx="1">
                  <c:v>Naiset</c:v>
                </c:pt>
              </c:strCache>
            </c:strRef>
          </c:cat>
          <c:val>
            <c:numRef>
              <c:f>Kuvaajat!$J$7:$J$8</c:f>
              <c:numCache>
                <c:formatCode>0</c:formatCode>
                <c:ptCount val="2"/>
                <c:pt idx="0">
                  <c:v>173.03850359299923</c:v>
                </c:pt>
                <c:pt idx="1">
                  <c:v>21.379849221122679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5074816"/>
        <c:axId val="125076608"/>
      </c:barChart>
      <c:catAx>
        <c:axId val="12507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25076608"/>
        <c:crosses val="autoZero"/>
        <c:auto val="1"/>
        <c:lblAlgn val="ctr"/>
        <c:lblOffset val="100"/>
        <c:noMultiLvlLbl val="0"/>
      </c:catAx>
      <c:valAx>
        <c:axId val="125076608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YLL</a:t>
                </a:r>
              </a:p>
            </c:rich>
          </c:tx>
          <c:layout>
            <c:manualLayout>
              <c:xMode val="edge"/>
              <c:yMode val="edge"/>
              <c:x val="1.4962593516209476E-2"/>
              <c:y val="0.436079071963654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2507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655821077228185"/>
          <c:y val="9.6711290343164155E-2"/>
          <c:w val="0.28850413336736896"/>
          <c:h val="0.4957753416965504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73574004473036"/>
          <c:y val="5.3524541033570801E-2"/>
          <c:w val="0.6274096258379126"/>
          <c:h val="0.58866442221077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Kuvaajat!$M$5</c:f>
              <c:strCache>
                <c:ptCount val="1"/>
                <c:pt idx="0">
                  <c:v>Miehet</c:v>
                </c:pt>
              </c:strCache>
            </c:strRef>
          </c:tx>
          <c:spPr>
            <a:solidFill>
              <a:srgbClr val="816119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bg1"/>
                        </a:solidFill>
                      </a:defRPr>
                    </a:pPr>
                    <a:r>
                      <a:rPr lang="en-US" sz="1000" b="1">
                        <a:solidFill>
                          <a:schemeClr val="bg1"/>
                        </a:solidFill>
                      </a:rPr>
                      <a:t>75%</a:t>
                    </a:r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 sz="1050" b="1">
                        <a:solidFill>
                          <a:schemeClr val="bg1"/>
                        </a:solidFill>
                      </a:rPr>
                      <a:t>52%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bg1"/>
                        </a:solidFill>
                      </a:rPr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459002807766258E-3"/>
                  <c:y val="-4.8209363776850625E-3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 sz="1050" b="1">
                        <a:solidFill>
                          <a:schemeClr val="bg1"/>
                        </a:solidFill>
                      </a:rPr>
                      <a:t>66%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822696883728661E-3"/>
                  <c:y val="-5.7851616133510329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50" b="1">
                        <a:solidFill>
                          <a:sysClr val="windowText" lastClr="000000"/>
                        </a:solidFill>
                      </a:rPr>
                      <a:t>89%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Kuvaajat!$P$4:$T$4</c:f>
              <c:strCache>
                <c:ptCount val="5"/>
                <c:pt idx="0">
                  <c:v>Moottoriajoneuvo</c:v>
                </c:pt>
                <c:pt idx="1">
                  <c:v>Jalankulkija</c:v>
                </c:pt>
                <c:pt idx="2">
                  <c:v>Moottoripyörä</c:v>
                </c:pt>
                <c:pt idx="3">
                  <c:v>Polkupyörä</c:v>
                </c:pt>
                <c:pt idx="4">
                  <c:v>Muut</c:v>
                </c:pt>
              </c:strCache>
            </c:strRef>
          </c:cat>
          <c:val>
            <c:numRef>
              <c:f>Kuvaajat!$P$5:$T$5</c:f>
              <c:numCache>
                <c:formatCode>General</c:formatCode>
                <c:ptCount val="5"/>
                <c:pt idx="0">
                  <c:v>128.4</c:v>
                </c:pt>
                <c:pt idx="1">
                  <c:v>18</c:v>
                </c:pt>
                <c:pt idx="2">
                  <c:v>24.599999999999998</c:v>
                </c:pt>
                <c:pt idx="3">
                  <c:v>15.4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Kuvaajat!$M$6</c:f>
              <c:strCache>
                <c:ptCount val="1"/>
                <c:pt idx="0">
                  <c:v>Naiset</c:v>
                </c:pt>
              </c:strCache>
            </c:strRef>
          </c:tx>
          <c:spPr>
            <a:solidFill>
              <a:srgbClr val="ADC32B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cat>
            <c:strRef>
              <c:f>Kuvaajat!$P$4:$T$4</c:f>
              <c:strCache>
                <c:ptCount val="5"/>
                <c:pt idx="0">
                  <c:v>Moottoriajoneuvo</c:v>
                </c:pt>
                <c:pt idx="1">
                  <c:v>Jalankulkija</c:v>
                </c:pt>
                <c:pt idx="2">
                  <c:v>Moottoripyörä</c:v>
                </c:pt>
                <c:pt idx="3">
                  <c:v>Polkupyörä</c:v>
                </c:pt>
                <c:pt idx="4">
                  <c:v>Muut</c:v>
                </c:pt>
              </c:strCache>
            </c:strRef>
          </c:cat>
          <c:val>
            <c:numRef>
              <c:f>Kuvaajat!$P$6:$T$6</c:f>
              <c:numCache>
                <c:formatCode>General</c:formatCode>
                <c:ptCount val="5"/>
                <c:pt idx="0">
                  <c:v>41.8</c:v>
                </c:pt>
                <c:pt idx="1">
                  <c:v>16.399999999999999</c:v>
                </c:pt>
                <c:pt idx="2">
                  <c:v>2.8000000000000003</c:v>
                </c:pt>
                <c:pt idx="3">
                  <c:v>7.8000000000000007</c:v>
                </c:pt>
                <c:pt idx="4">
                  <c:v>0.60000000000000009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00"/>
        <c:axId val="125112320"/>
        <c:axId val="125113856"/>
      </c:barChart>
      <c:catAx>
        <c:axId val="125112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220000" vert="horz"/>
          <a:lstStyle/>
          <a:p>
            <a:pPr>
              <a:defRPr sz="1050"/>
            </a:pPr>
            <a:endParaRPr lang="en-US"/>
          </a:p>
        </c:txPr>
        <c:crossAx val="125113856"/>
        <c:crosses val="autoZero"/>
        <c:auto val="1"/>
        <c:lblAlgn val="ctr"/>
        <c:lblOffset val="100"/>
        <c:noMultiLvlLbl val="0"/>
      </c:catAx>
      <c:valAx>
        <c:axId val="125113856"/>
        <c:scaling>
          <c:orientation val="minMax"/>
          <c:max val="20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Kuolemantapaukset</a:t>
                </a:r>
              </a:p>
            </c:rich>
          </c:tx>
          <c:layout>
            <c:manualLayout>
              <c:xMode val="edge"/>
              <c:yMode val="edge"/>
              <c:x val="3.7020716540341163E-2"/>
              <c:y val="0.132143764118795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112320"/>
        <c:crosses val="autoZero"/>
        <c:crossBetween val="between"/>
        <c:majorUnit val="50"/>
        <c:minorUnit val="10"/>
      </c:valAx>
    </c:plotArea>
    <c:legend>
      <c:legendPos val="r"/>
      <c:layout>
        <c:manualLayout>
          <c:xMode val="edge"/>
          <c:yMode val="edge"/>
          <c:x val="0.83001912324931582"/>
          <c:y val="0.22352176614814395"/>
          <c:w val="0.14309940159558315"/>
          <c:h val="0.1743531499125208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14</xdr:row>
      <xdr:rowOff>88900</xdr:rowOff>
    </xdr:from>
    <xdr:to>
      <xdr:col>9</xdr:col>
      <xdr:colOff>419100</xdr:colOff>
      <xdr:row>35</xdr:row>
      <xdr:rowOff>153670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239486</xdr:colOff>
      <xdr:row>37</xdr:row>
      <xdr:rowOff>131535</xdr:rowOff>
    </xdr:from>
    <xdr:to>
      <xdr:col>9</xdr:col>
      <xdr:colOff>455386</xdr:colOff>
      <xdr:row>59</xdr:row>
      <xdr:rowOff>31205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569686</xdr:colOff>
      <xdr:row>8</xdr:row>
      <xdr:rowOff>138794</xdr:rowOff>
    </xdr:from>
    <xdr:to>
      <xdr:col>19</xdr:col>
      <xdr:colOff>419100</xdr:colOff>
      <xdr:row>23</xdr:row>
      <xdr:rowOff>29937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Q16" sqref="Q16"/>
    </sheetView>
  </sheetViews>
  <sheetFormatPr defaultRowHeight="14.4" x14ac:dyDescent="0.3"/>
  <cols>
    <col min="1" max="1" width="8.88671875" style="45"/>
    <col min="2" max="2" width="12.21875" style="45" customWidth="1"/>
    <col min="3" max="16384" width="8.88671875" style="45"/>
  </cols>
  <sheetData>
    <row r="2" spans="2:13" x14ac:dyDescent="0.3">
      <c r="B2" s="45" t="s">
        <v>106</v>
      </c>
    </row>
    <row r="4" spans="2:13" x14ac:dyDescent="0.3">
      <c r="B4" s="45" t="s">
        <v>107</v>
      </c>
    </row>
    <row r="5" spans="2:13" x14ac:dyDescent="0.3">
      <c r="B5" s="47" t="s">
        <v>116</v>
      </c>
    </row>
    <row r="7" spans="2:13" x14ac:dyDescent="0.3">
      <c r="B7" s="45" t="s">
        <v>103</v>
      </c>
    </row>
    <row r="8" spans="2:13" x14ac:dyDescent="0.3">
      <c r="B8" s="45" t="s">
        <v>108</v>
      </c>
      <c r="C8" s="45" t="s">
        <v>112</v>
      </c>
    </row>
    <row r="9" spans="2:13" x14ac:dyDescent="0.3">
      <c r="B9" s="45" t="s">
        <v>109</v>
      </c>
      <c r="C9" s="45" t="s">
        <v>113</v>
      </c>
    </row>
    <row r="10" spans="2:13" x14ac:dyDescent="0.3">
      <c r="B10" s="45" t="s">
        <v>110</v>
      </c>
      <c r="C10" s="45" t="s">
        <v>114</v>
      </c>
    </row>
    <row r="11" spans="2:13" x14ac:dyDescent="0.3">
      <c r="B11" s="45" t="s">
        <v>111</v>
      </c>
      <c r="C11" s="45" t="s">
        <v>115</v>
      </c>
    </row>
    <row r="16" spans="2:13" x14ac:dyDescent="0.3">
      <c r="B16" s="46" t="s">
        <v>104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2:13" x14ac:dyDescent="0.3">
      <c r="B17" s="46" t="s">
        <v>105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9"/>
  <sheetViews>
    <sheetView zoomScale="70" zoomScaleNormal="70" workbookViewId="0">
      <selection activeCell="W16" sqref="W16"/>
    </sheetView>
  </sheetViews>
  <sheetFormatPr defaultRowHeight="14.4" x14ac:dyDescent="0.3"/>
  <cols>
    <col min="1" max="1" width="27.6640625" customWidth="1"/>
    <col min="2" max="2" width="26.6640625" customWidth="1"/>
    <col min="3" max="3" width="9.5546875" customWidth="1"/>
    <col min="4" max="18" width="7" customWidth="1"/>
  </cols>
  <sheetData>
    <row r="1" spans="1:18" ht="18" x14ac:dyDescent="0.35">
      <c r="A1" s="1" t="s">
        <v>101</v>
      </c>
    </row>
    <row r="3" spans="1:18" x14ac:dyDescent="0.3">
      <c r="A3" s="2" t="s">
        <v>54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</row>
    <row r="4" spans="1:18" x14ac:dyDescent="0.3"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3</v>
      </c>
      <c r="O4" s="2" t="s">
        <v>4</v>
      </c>
      <c r="P4" s="2" t="s">
        <v>5</v>
      </c>
      <c r="Q4" s="2" t="s">
        <v>6</v>
      </c>
      <c r="R4" s="2" t="s">
        <v>7</v>
      </c>
    </row>
    <row r="5" spans="1:18" x14ac:dyDescent="0.3">
      <c r="A5" s="2" t="s">
        <v>8</v>
      </c>
      <c r="B5" s="2" t="s">
        <v>9</v>
      </c>
      <c r="C5" s="2" t="s">
        <v>10</v>
      </c>
      <c r="D5" s="3">
        <v>211</v>
      </c>
      <c r="E5" s="3">
        <v>191</v>
      </c>
      <c r="F5" s="3">
        <v>192</v>
      </c>
      <c r="G5" s="3">
        <v>167</v>
      </c>
      <c r="H5" s="3">
        <v>196</v>
      </c>
      <c r="I5" s="3">
        <v>4544</v>
      </c>
      <c r="J5" s="3">
        <v>4096</v>
      </c>
      <c r="K5" s="3">
        <v>3816</v>
      </c>
      <c r="L5" s="3">
        <v>3890</v>
      </c>
      <c r="M5" s="3">
        <v>3659</v>
      </c>
      <c r="N5" s="3">
        <v>0</v>
      </c>
      <c r="O5" s="3">
        <v>0</v>
      </c>
      <c r="P5" s="3">
        <v>0</v>
      </c>
      <c r="Q5" s="3">
        <v>375</v>
      </c>
      <c r="R5" s="3">
        <v>337</v>
      </c>
    </row>
    <row r="6" spans="1:18" x14ac:dyDescent="0.3">
      <c r="A6" s="2" t="s">
        <v>8</v>
      </c>
      <c r="B6" s="2" t="s">
        <v>12</v>
      </c>
      <c r="C6" s="2" t="s">
        <v>10</v>
      </c>
      <c r="D6" s="3">
        <v>21</v>
      </c>
      <c r="E6" s="3">
        <v>16</v>
      </c>
      <c r="F6" s="3">
        <v>17</v>
      </c>
      <c r="G6" s="3">
        <v>20</v>
      </c>
      <c r="H6" s="3">
        <v>16</v>
      </c>
      <c r="I6" s="3">
        <v>280</v>
      </c>
      <c r="J6" s="3">
        <v>226</v>
      </c>
      <c r="K6" s="3">
        <v>194</v>
      </c>
      <c r="L6" s="3">
        <v>184</v>
      </c>
      <c r="M6" s="3">
        <v>194</v>
      </c>
      <c r="N6" s="3">
        <v>0</v>
      </c>
      <c r="O6" s="3">
        <v>0</v>
      </c>
      <c r="P6" s="3">
        <v>0</v>
      </c>
      <c r="Q6" s="3">
        <v>15</v>
      </c>
      <c r="R6" s="3">
        <v>29</v>
      </c>
    </row>
    <row r="7" spans="1:18" x14ac:dyDescent="0.3">
      <c r="A7" s="2" t="s">
        <v>8</v>
      </c>
      <c r="B7" s="2" t="s">
        <v>13</v>
      </c>
      <c r="C7" s="2" t="s">
        <v>10</v>
      </c>
      <c r="D7" s="3">
        <v>10</v>
      </c>
      <c r="E7" s="3">
        <v>12</v>
      </c>
      <c r="F7" s="3">
        <v>12</v>
      </c>
      <c r="G7" s="3">
        <v>21</v>
      </c>
      <c r="H7" s="3">
        <v>22</v>
      </c>
      <c r="I7" s="3">
        <v>475</v>
      </c>
      <c r="J7" s="3">
        <v>416</v>
      </c>
      <c r="K7" s="3">
        <v>424</v>
      </c>
      <c r="L7" s="3">
        <v>447</v>
      </c>
      <c r="M7" s="3">
        <v>434</v>
      </c>
      <c r="N7" s="3">
        <v>0</v>
      </c>
      <c r="O7" s="3">
        <v>0</v>
      </c>
      <c r="P7" s="3">
        <v>0</v>
      </c>
      <c r="Q7" s="3">
        <v>42</v>
      </c>
      <c r="R7" s="3">
        <v>34</v>
      </c>
    </row>
    <row r="8" spans="1:18" x14ac:dyDescent="0.3">
      <c r="A8" s="2" t="s">
        <v>8</v>
      </c>
      <c r="B8" s="2" t="s">
        <v>14</v>
      </c>
      <c r="C8" s="2" t="s">
        <v>10</v>
      </c>
      <c r="D8" s="3">
        <v>7</v>
      </c>
      <c r="E8" s="3">
        <v>5</v>
      </c>
      <c r="F8" s="3">
        <v>5</v>
      </c>
      <c r="G8" s="3">
        <v>2</v>
      </c>
      <c r="H8" s="3">
        <v>2</v>
      </c>
      <c r="I8" s="3">
        <v>678</v>
      </c>
      <c r="J8" s="3">
        <v>506</v>
      </c>
      <c r="K8" s="3">
        <v>455</v>
      </c>
      <c r="L8" s="3">
        <v>446</v>
      </c>
      <c r="M8" s="3">
        <v>396</v>
      </c>
      <c r="N8" s="3">
        <v>0</v>
      </c>
      <c r="O8" s="3">
        <v>0</v>
      </c>
      <c r="P8" s="3">
        <v>0</v>
      </c>
      <c r="Q8" s="3">
        <v>37</v>
      </c>
      <c r="R8" s="3">
        <v>39</v>
      </c>
    </row>
    <row r="9" spans="1:18" x14ac:dyDescent="0.3">
      <c r="A9" s="2" t="s">
        <v>8</v>
      </c>
      <c r="B9" s="2" t="s">
        <v>15</v>
      </c>
      <c r="C9" s="2" t="s">
        <v>10</v>
      </c>
      <c r="D9" s="3">
        <v>26</v>
      </c>
      <c r="E9" s="3">
        <v>19</v>
      </c>
      <c r="F9" s="3">
        <v>21</v>
      </c>
      <c r="G9" s="3">
        <v>15</v>
      </c>
      <c r="H9" s="3">
        <v>19</v>
      </c>
      <c r="I9" s="3">
        <v>524</v>
      </c>
      <c r="J9" s="3">
        <v>424</v>
      </c>
      <c r="K9" s="3">
        <v>442</v>
      </c>
      <c r="L9" s="3">
        <v>415</v>
      </c>
      <c r="M9" s="3">
        <v>413</v>
      </c>
      <c r="N9" s="3">
        <v>0</v>
      </c>
      <c r="O9" s="3">
        <v>0</v>
      </c>
      <c r="P9" s="3">
        <v>0</v>
      </c>
      <c r="Q9" s="3">
        <v>64</v>
      </c>
      <c r="R9" s="3">
        <v>56</v>
      </c>
    </row>
    <row r="10" spans="1:18" x14ac:dyDescent="0.3">
      <c r="A10" s="2" t="s">
        <v>8</v>
      </c>
      <c r="B10" s="2" t="s">
        <v>16</v>
      </c>
      <c r="C10" s="2" t="s">
        <v>10</v>
      </c>
      <c r="D10" s="3">
        <v>0</v>
      </c>
      <c r="E10" s="3">
        <v>0</v>
      </c>
      <c r="F10" s="3">
        <v>1</v>
      </c>
      <c r="G10" s="3">
        <v>1</v>
      </c>
      <c r="H10" s="3">
        <v>0</v>
      </c>
      <c r="I10" s="3">
        <v>12</v>
      </c>
      <c r="J10" s="3">
        <v>17</v>
      </c>
      <c r="K10" s="3">
        <v>13</v>
      </c>
      <c r="L10" s="3">
        <v>15</v>
      </c>
      <c r="M10" s="3">
        <v>13</v>
      </c>
      <c r="N10" s="3">
        <v>0</v>
      </c>
      <c r="O10" s="3">
        <v>0</v>
      </c>
      <c r="P10" s="3">
        <v>0</v>
      </c>
      <c r="Q10" s="3">
        <v>2</v>
      </c>
      <c r="R10" s="3">
        <v>1</v>
      </c>
    </row>
    <row r="11" spans="1:18" x14ac:dyDescent="0.3">
      <c r="A11" s="2" t="s">
        <v>8</v>
      </c>
      <c r="B11" s="2" t="s">
        <v>17</v>
      </c>
      <c r="C11" s="2" t="s">
        <v>10</v>
      </c>
      <c r="D11" s="3">
        <v>106</v>
      </c>
      <c r="E11" s="3">
        <v>102</v>
      </c>
      <c r="F11" s="3">
        <v>95</v>
      </c>
      <c r="G11" s="3">
        <v>71</v>
      </c>
      <c r="H11" s="3">
        <v>91</v>
      </c>
      <c r="I11" s="3">
        <v>1513</v>
      </c>
      <c r="J11" s="3">
        <v>1435</v>
      </c>
      <c r="K11" s="3">
        <v>1341</v>
      </c>
      <c r="L11" s="3">
        <v>1453</v>
      </c>
      <c r="M11" s="3">
        <v>1293</v>
      </c>
      <c r="N11" s="3">
        <v>0</v>
      </c>
      <c r="O11" s="3">
        <v>0</v>
      </c>
      <c r="P11" s="3">
        <v>0</v>
      </c>
      <c r="Q11" s="3">
        <v>133</v>
      </c>
      <c r="R11" s="3">
        <v>107</v>
      </c>
    </row>
    <row r="12" spans="1:18" x14ac:dyDescent="0.3">
      <c r="A12" s="2" t="s">
        <v>8</v>
      </c>
      <c r="B12" s="2" t="s">
        <v>18</v>
      </c>
      <c r="C12" s="2" t="s">
        <v>10</v>
      </c>
      <c r="D12" s="3">
        <v>22</v>
      </c>
      <c r="E12" s="3">
        <v>11</v>
      </c>
      <c r="F12" s="3">
        <v>20</v>
      </c>
      <c r="G12" s="3">
        <v>14</v>
      </c>
      <c r="H12" s="3">
        <v>22</v>
      </c>
      <c r="I12" s="3">
        <v>581</v>
      </c>
      <c r="J12" s="3">
        <v>588</v>
      </c>
      <c r="K12" s="3">
        <v>491</v>
      </c>
      <c r="L12" s="3">
        <v>485</v>
      </c>
      <c r="M12" s="3">
        <v>475</v>
      </c>
      <c r="N12" s="3">
        <v>0</v>
      </c>
      <c r="O12" s="3">
        <v>0</v>
      </c>
      <c r="P12" s="3">
        <v>0</v>
      </c>
      <c r="Q12" s="3">
        <v>46</v>
      </c>
      <c r="R12" s="3">
        <v>34</v>
      </c>
    </row>
    <row r="13" spans="1:18" x14ac:dyDescent="0.3">
      <c r="A13" s="2" t="s">
        <v>8</v>
      </c>
      <c r="B13" s="2" t="s">
        <v>19</v>
      </c>
      <c r="C13" s="2" t="s">
        <v>10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13</v>
      </c>
      <c r="J13" s="3">
        <v>10</v>
      </c>
      <c r="K13" s="3">
        <v>12</v>
      </c>
      <c r="L13" s="3">
        <v>12</v>
      </c>
      <c r="M13" s="3">
        <v>11</v>
      </c>
      <c r="N13" s="3">
        <v>0</v>
      </c>
      <c r="O13" s="3">
        <v>0</v>
      </c>
      <c r="P13" s="3">
        <v>0</v>
      </c>
      <c r="Q13" s="3">
        <v>1</v>
      </c>
      <c r="R13" s="3">
        <v>2</v>
      </c>
    </row>
    <row r="14" spans="1:18" x14ac:dyDescent="0.3">
      <c r="A14" s="2" t="s">
        <v>8</v>
      </c>
      <c r="B14" s="2" t="s">
        <v>20</v>
      </c>
      <c r="C14" s="2" t="s">
        <v>10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15</v>
      </c>
      <c r="J14" s="3">
        <v>16</v>
      </c>
      <c r="K14" s="3">
        <v>13</v>
      </c>
      <c r="L14" s="3">
        <v>19</v>
      </c>
      <c r="M14" s="3">
        <v>22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</row>
    <row r="15" spans="1:18" x14ac:dyDescent="0.3">
      <c r="A15" s="2" t="s">
        <v>8</v>
      </c>
      <c r="B15" s="2" t="s">
        <v>21</v>
      </c>
      <c r="C15" s="2" t="s">
        <v>10</v>
      </c>
      <c r="D15" s="3">
        <v>8</v>
      </c>
      <c r="E15" s="3">
        <v>7</v>
      </c>
      <c r="F15" s="3">
        <v>5</v>
      </c>
      <c r="G15" s="3">
        <v>7</v>
      </c>
      <c r="H15" s="3">
        <v>12</v>
      </c>
      <c r="I15" s="3">
        <v>169</v>
      </c>
      <c r="J15" s="3">
        <v>185</v>
      </c>
      <c r="K15" s="3">
        <v>160</v>
      </c>
      <c r="L15" s="3">
        <v>167</v>
      </c>
      <c r="M15" s="3">
        <v>167</v>
      </c>
      <c r="N15" s="3">
        <v>0</v>
      </c>
      <c r="O15" s="3">
        <v>0</v>
      </c>
      <c r="P15" s="3">
        <v>0</v>
      </c>
      <c r="Q15" s="3">
        <v>13</v>
      </c>
      <c r="R15" s="3">
        <v>13</v>
      </c>
    </row>
    <row r="16" spans="1:18" x14ac:dyDescent="0.3">
      <c r="A16" s="2" t="s">
        <v>8</v>
      </c>
      <c r="B16" s="2" t="s">
        <v>22</v>
      </c>
      <c r="C16" s="2" t="s">
        <v>10</v>
      </c>
      <c r="D16" s="3">
        <v>0</v>
      </c>
      <c r="E16" s="3">
        <v>3</v>
      </c>
      <c r="F16" s="3">
        <v>2</v>
      </c>
      <c r="G16" s="3">
        <v>1</v>
      </c>
      <c r="H16" s="3">
        <v>0</v>
      </c>
      <c r="I16" s="3">
        <v>31</v>
      </c>
      <c r="J16" s="3">
        <v>34</v>
      </c>
      <c r="K16" s="3">
        <v>40</v>
      </c>
      <c r="L16" s="3">
        <v>29</v>
      </c>
      <c r="M16" s="3">
        <v>27</v>
      </c>
      <c r="N16" s="3">
        <v>0</v>
      </c>
      <c r="O16" s="3">
        <v>0</v>
      </c>
      <c r="P16" s="3">
        <v>0</v>
      </c>
      <c r="Q16" s="3">
        <v>1</v>
      </c>
      <c r="R16" s="3">
        <v>2</v>
      </c>
    </row>
    <row r="17" spans="1:18" x14ac:dyDescent="0.3">
      <c r="A17" s="2" t="s">
        <v>8</v>
      </c>
      <c r="B17" s="2" t="s">
        <v>23</v>
      </c>
      <c r="C17" s="2" t="s">
        <v>10</v>
      </c>
      <c r="D17" s="3">
        <v>3</v>
      </c>
      <c r="E17" s="3">
        <v>7</v>
      </c>
      <c r="F17" s="3">
        <v>6</v>
      </c>
      <c r="G17" s="3">
        <v>3</v>
      </c>
      <c r="H17" s="3">
        <v>4</v>
      </c>
      <c r="I17" s="3">
        <v>110</v>
      </c>
      <c r="J17" s="3">
        <v>117</v>
      </c>
      <c r="K17" s="3">
        <v>90</v>
      </c>
      <c r="L17" s="3">
        <v>94</v>
      </c>
      <c r="M17" s="3">
        <v>88</v>
      </c>
      <c r="N17" s="3">
        <v>0</v>
      </c>
      <c r="O17" s="3">
        <v>0</v>
      </c>
      <c r="P17" s="3">
        <v>0</v>
      </c>
      <c r="Q17" s="3">
        <v>8</v>
      </c>
      <c r="R17" s="3">
        <v>3</v>
      </c>
    </row>
    <row r="18" spans="1:18" x14ac:dyDescent="0.3">
      <c r="A18" s="2" t="s">
        <v>8</v>
      </c>
      <c r="B18" s="2" t="s">
        <v>24</v>
      </c>
      <c r="C18" s="2" t="s">
        <v>10</v>
      </c>
      <c r="D18" s="3">
        <v>2</v>
      </c>
      <c r="E18" s="3">
        <v>0</v>
      </c>
      <c r="F18" s="3">
        <v>0</v>
      </c>
      <c r="G18" s="3">
        <v>1</v>
      </c>
      <c r="H18" s="3">
        <v>0</v>
      </c>
      <c r="I18" s="3">
        <v>9</v>
      </c>
      <c r="J18" s="3">
        <v>13</v>
      </c>
      <c r="K18" s="3">
        <v>20</v>
      </c>
      <c r="L18" s="3">
        <v>14</v>
      </c>
      <c r="M18" s="3">
        <v>15</v>
      </c>
      <c r="N18" s="3">
        <v>0</v>
      </c>
      <c r="O18" s="3">
        <v>0</v>
      </c>
      <c r="P18" s="3">
        <v>0</v>
      </c>
      <c r="Q18" s="3">
        <v>2</v>
      </c>
      <c r="R18" s="3">
        <v>1</v>
      </c>
    </row>
    <row r="19" spans="1:18" x14ac:dyDescent="0.3">
      <c r="A19" s="2" t="s">
        <v>8</v>
      </c>
      <c r="B19" s="2" t="s">
        <v>25</v>
      </c>
      <c r="C19" s="2" t="s">
        <v>10</v>
      </c>
      <c r="D19" s="3">
        <v>2</v>
      </c>
      <c r="E19" s="3">
        <v>1</v>
      </c>
      <c r="F19" s="3">
        <v>3</v>
      </c>
      <c r="G19" s="3">
        <v>3</v>
      </c>
      <c r="H19" s="3">
        <v>3</v>
      </c>
      <c r="I19" s="3">
        <v>25</v>
      </c>
      <c r="J19" s="3">
        <v>22</v>
      </c>
      <c r="K19" s="3">
        <v>28</v>
      </c>
      <c r="L19" s="3">
        <v>26</v>
      </c>
      <c r="M19" s="3">
        <v>22</v>
      </c>
      <c r="N19" s="3">
        <v>0</v>
      </c>
      <c r="O19" s="3">
        <v>0</v>
      </c>
      <c r="P19" s="3">
        <v>0</v>
      </c>
      <c r="Q19" s="3">
        <v>1</v>
      </c>
      <c r="R19" s="3">
        <v>2</v>
      </c>
    </row>
    <row r="20" spans="1:18" x14ac:dyDescent="0.3">
      <c r="A20" s="2" t="s">
        <v>8</v>
      </c>
      <c r="B20" s="2" t="s">
        <v>26</v>
      </c>
      <c r="C20" s="2" t="s">
        <v>10</v>
      </c>
      <c r="D20" s="3">
        <v>0</v>
      </c>
      <c r="E20" s="3">
        <v>0</v>
      </c>
      <c r="F20" s="3">
        <v>1</v>
      </c>
      <c r="G20" s="3">
        <v>0</v>
      </c>
      <c r="H20" s="3">
        <v>2</v>
      </c>
      <c r="I20" s="3">
        <v>8</v>
      </c>
      <c r="J20" s="3">
        <v>2</v>
      </c>
      <c r="K20" s="3">
        <v>4</v>
      </c>
      <c r="L20" s="3">
        <v>3</v>
      </c>
      <c r="M20" s="3">
        <v>11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 x14ac:dyDescent="0.3">
      <c r="A21" s="2" t="s">
        <v>8</v>
      </c>
      <c r="B21" s="2" t="s">
        <v>27</v>
      </c>
      <c r="C21" s="2" t="s">
        <v>10</v>
      </c>
      <c r="D21" s="3">
        <v>3</v>
      </c>
      <c r="E21" s="3">
        <v>7</v>
      </c>
      <c r="F21" s="3">
        <v>3</v>
      </c>
      <c r="G21" s="3">
        <v>7</v>
      </c>
      <c r="H21" s="3">
        <v>3</v>
      </c>
      <c r="I21" s="3">
        <v>80</v>
      </c>
      <c r="J21" s="3">
        <v>60</v>
      </c>
      <c r="K21" s="3">
        <v>62</v>
      </c>
      <c r="L21" s="3">
        <v>63</v>
      </c>
      <c r="M21" s="3">
        <v>60</v>
      </c>
      <c r="N21" s="3">
        <v>0</v>
      </c>
      <c r="O21" s="3">
        <v>0</v>
      </c>
      <c r="P21" s="3">
        <v>0</v>
      </c>
      <c r="Q21" s="3">
        <v>9</v>
      </c>
      <c r="R21" s="3">
        <v>11</v>
      </c>
    </row>
    <row r="22" spans="1:18" x14ac:dyDescent="0.3">
      <c r="A22" s="2" t="s">
        <v>8</v>
      </c>
      <c r="B22" s="2" t="s">
        <v>28</v>
      </c>
      <c r="C22" s="2" t="s">
        <v>10</v>
      </c>
      <c r="D22" s="3">
        <v>0</v>
      </c>
      <c r="E22" s="3">
        <v>1</v>
      </c>
      <c r="F22" s="3">
        <v>0</v>
      </c>
      <c r="G22" s="3">
        <v>1</v>
      </c>
      <c r="H22" s="3">
        <v>0</v>
      </c>
      <c r="I22" s="3">
        <v>21</v>
      </c>
      <c r="J22" s="3">
        <v>25</v>
      </c>
      <c r="K22" s="3">
        <v>27</v>
      </c>
      <c r="L22" s="3">
        <v>18</v>
      </c>
      <c r="M22" s="3">
        <v>18</v>
      </c>
      <c r="N22" s="3">
        <v>0</v>
      </c>
      <c r="O22" s="3">
        <v>0</v>
      </c>
      <c r="P22" s="3">
        <v>0</v>
      </c>
      <c r="Q22" s="3">
        <v>1</v>
      </c>
      <c r="R22" s="3">
        <v>2</v>
      </c>
    </row>
    <row r="23" spans="1:18" x14ac:dyDescent="0.3">
      <c r="A23" s="2" t="s">
        <v>56</v>
      </c>
      <c r="B23" s="2" t="s">
        <v>9</v>
      </c>
      <c r="C23" s="2" t="s">
        <v>10</v>
      </c>
      <c r="D23" s="3">
        <v>36</v>
      </c>
      <c r="E23" s="3">
        <v>30</v>
      </c>
      <c r="F23" s="3">
        <v>24</v>
      </c>
      <c r="G23" s="3">
        <v>20</v>
      </c>
      <c r="H23" s="3">
        <v>30</v>
      </c>
      <c r="I23" s="3">
        <v>1072</v>
      </c>
      <c r="J23" s="3">
        <v>1020</v>
      </c>
      <c r="K23" s="3">
        <v>872</v>
      </c>
      <c r="L23" s="3">
        <v>853</v>
      </c>
      <c r="M23" s="3">
        <v>794</v>
      </c>
      <c r="N23" s="3">
        <v>0</v>
      </c>
      <c r="O23" s="3">
        <v>0</v>
      </c>
      <c r="P23" s="3">
        <v>0</v>
      </c>
      <c r="Q23" s="3">
        <v>70</v>
      </c>
      <c r="R23" s="3">
        <v>58</v>
      </c>
    </row>
    <row r="24" spans="1:18" x14ac:dyDescent="0.3">
      <c r="A24" s="2" t="s">
        <v>56</v>
      </c>
      <c r="B24" s="2" t="s">
        <v>12</v>
      </c>
      <c r="C24" s="2" t="s">
        <v>10</v>
      </c>
      <c r="D24" s="3">
        <v>6</v>
      </c>
      <c r="E24" s="3">
        <v>4</v>
      </c>
      <c r="F24" s="3">
        <v>5</v>
      </c>
      <c r="G24" s="3">
        <v>7</v>
      </c>
      <c r="H24" s="3">
        <v>4</v>
      </c>
      <c r="I24" s="3">
        <v>102</v>
      </c>
      <c r="J24" s="3">
        <v>87</v>
      </c>
      <c r="K24" s="3">
        <v>63</v>
      </c>
      <c r="L24" s="3">
        <v>59</v>
      </c>
      <c r="M24" s="3">
        <v>64</v>
      </c>
      <c r="N24" s="3">
        <v>0</v>
      </c>
      <c r="O24" s="3">
        <v>0</v>
      </c>
      <c r="P24" s="3">
        <v>0</v>
      </c>
      <c r="Q24" s="3">
        <v>4</v>
      </c>
      <c r="R24" s="3">
        <v>5</v>
      </c>
    </row>
    <row r="25" spans="1:18" x14ac:dyDescent="0.3">
      <c r="A25" s="2" t="s">
        <v>56</v>
      </c>
      <c r="B25" s="2" t="s">
        <v>13</v>
      </c>
      <c r="C25" s="2" t="s">
        <v>10</v>
      </c>
      <c r="D25" s="3">
        <v>2</v>
      </c>
      <c r="E25" s="3">
        <v>2</v>
      </c>
      <c r="F25" s="3">
        <v>1</v>
      </c>
      <c r="G25" s="3">
        <v>3</v>
      </c>
      <c r="H25" s="3">
        <v>5</v>
      </c>
      <c r="I25" s="3">
        <v>122</v>
      </c>
      <c r="J25" s="3">
        <v>127</v>
      </c>
      <c r="K25" s="3">
        <v>111</v>
      </c>
      <c r="L25" s="3">
        <v>125</v>
      </c>
      <c r="M25" s="3">
        <v>131</v>
      </c>
      <c r="N25" s="3">
        <v>0</v>
      </c>
      <c r="O25" s="3">
        <v>0</v>
      </c>
      <c r="P25" s="3">
        <v>0</v>
      </c>
      <c r="Q25" s="3">
        <v>8</v>
      </c>
      <c r="R25" s="3">
        <v>9</v>
      </c>
    </row>
    <row r="26" spans="1:18" x14ac:dyDescent="0.3">
      <c r="A26" s="2" t="s">
        <v>56</v>
      </c>
      <c r="B26" s="2" t="s">
        <v>14</v>
      </c>
      <c r="C26" s="2" t="s">
        <v>10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121</v>
      </c>
      <c r="J26" s="3">
        <v>76</v>
      </c>
      <c r="K26" s="3">
        <v>96</v>
      </c>
      <c r="L26" s="3">
        <v>85</v>
      </c>
      <c r="M26" s="3">
        <v>72</v>
      </c>
      <c r="N26" s="3">
        <v>0</v>
      </c>
      <c r="O26" s="3">
        <v>0</v>
      </c>
      <c r="P26" s="3">
        <v>0</v>
      </c>
      <c r="Q26" s="3">
        <v>13</v>
      </c>
      <c r="R26" s="3">
        <v>5</v>
      </c>
    </row>
    <row r="27" spans="1:18" x14ac:dyDescent="0.3">
      <c r="A27" s="2" t="s">
        <v>56</v>
      </c>
      <c r="B27" s="2" t="s">
        <v>15</v>
      </c>
      <c r="C27" s="2" t="s">
        <v>10</v>
      </c>
      <c r="D27" s="3">
        <v>5</v>
      </c>
      <c r="E27" s="3">
        <v>5</v>
      </c>
      <c r="F27" s="3">
        <v>1</v>
      </c>
      <c r="G27" s="3">
        <v>3</v>
      </c>
      <c r="H27" s="3">
        <v>4</v>
      </c>
      <c r="I27" s="3">
        <v>143</v>
      </c>
      <c r="J27" s="3">
        <v>125</v>
      </c>
      <c r="K27" s="3">
        <v>108</v>
      </c>
      <c r="L27" s="3">
        <v>119</v>
      </c>
      <c r="M27" s="3">
        <v>111</v>
      </c>
      <c r="N27" s="3">
        <v>0</v>
      </c>
      <c r="O27" s="3">
        <v>0</v>
      </c>
      <c r="P27" s="3">
        <v>0</v>
      </c>
      <c r="Q27" s="3">
        <v>12</v>
      </c>
      <c r="R27" s="3">
        <v>16</v>
      </c>
    </row>
    <row r="28" spans="1:18" x14ac:dyDescent="0.3">
      <c r="A28" s="2" t="s">
        <v>56</v>
      </c>
      <c r="B28" s="2" t="s">
        <v>16</v>
      </c>
      <c r="C28" s="2" t="s">
        <v>10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4</v>
      </c>
      <c r="J28" s="3">
        <v>3</v>
      </c>
      <c r="K28" s="3">
        <v>2</v>
      </c>
      <c r="L28" s="3">
        <v>7</v>
      </c>
      <c r="M28" s="3">
        <v>2</v>
      </c>
      <c r="N28" s="3">
        <v>0</v>
      </c>
      <c r="O28" s="3">
        <v>0</v>
      </c>
      <c r="P28" s="3">
        <v>0</v>
      </c>
      <c r="Q28" s="3">
        <v>2</v>
      </c>
      <c r="R28" s="3">
        <v>0</v>
      </c>
    </row>
    <row r="29" spans="1:18" x14ac:dyDescent="0.3">
      <c r="A29" s="2" t="s">
        <v>56</v>
      </c>
      <c r="B29" s="2" t="s">
        <v>17</v>
      </c>
      <c r="C29" s="2" t="s">
        <v>10</v>
      </c>
      <c r="D29" s="3">
        <v>18</v>
      </c>
      <c r="E29" s="3">
        <v>14</v>
      </c>
      <c r="F29" s="3">
        <v>11</v>
      </c>
      <c r="G29" s="3">
        <v>5</v>
      </c>
      <c r="H29" s="3">
        <v>13</v>
      </c>
      <c r="I29" s="3">
        <v>378</v>
      </c>
      <c r="J29" s="3">
        <v>367</v>
      </c>
      <c r="K29" s="3">
        <v>314</v>
      </c>
      <c r="L29" s="3">
        <v>302</v>
      </c>
      <c r="M29" s="3">
        <v>269</v>
      </c>
      <c r="N29" s="3">
        <v>0</v>
      </c>
      <c r="O29" s="3">
        <v>0</v>
      </c>
      <c r="P29" s="3">
        <v>0</v>
      </c>
      <c r="Q29" s="3">
        <v>20</v>
      </c>
      <c r="R29" s="3">
        <v>16</v>
      </c>
    </row>
    <row r="30" spans="1:18" x14ac:dyDescent="0.3">
      <c r="A30" s="2" t="s">
        <v>56</v>
      </c>
      <c r="B30" s="2" t="s">
        <v>18</v>
      </c>
      <c r="C30" s="2" t="s">
        <v>10</v>
      </c>
      <c r="D30" s="3">
        <v>3</v>
      </c>
      <c r="E30" s="3">
        <v>2</v>
      </c>
      <c r="F30" s="3">
        <v>4</v>
      </c>
      <c r="G30" s="3">
        <v>1</v>
      </c>
      <c r="H30" s="3">
        <v>1</v>
      </c>
      <c r="I30" s="3">
        <v>108</v>
      </c>
      <c r="J30" s="3">
        <v>147</v>
      </c>
      <c r="K30" s="3">
        <v>101</v>
      </c>
      <c r="L30" s="3">
        <v>83</v>
      </c>
      <c r="M30" s="3">
        <v>74</v>
      </c>
      <c r="N30" s="3">
        <v>0</v>
      </c>
      <c r="O30" s="3">
        <v>0</v>
      </c>
      <c r="P30" s="3">
        <v>0</v>
      </c>
      <c r="Q30" s="3">
        <v>6</v>
      </c>
      <c r="R30" s="3">
        <v>2</v>
      </c>
    </row>
    <row r="31" spans="1:18" x14ac:dyDescent="0.3">
      <c r="A31" s="2" t="s">
        <v>56</v>
      </c>
      <c r="B31" s="2" t="s">
        <v>19</v>
      </c>
      <c r="C31" s="2" t="s">
        <v>10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5</v>
      </c>
      <c r="J31" s="3">
        <v>5</v>
      </c>
      <c r="K31" s="3">
        <v>3</v>
      </c>
      <c r="L31" s="3">
        <v>2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 x14ac:dyDescent="0.3">
      <c r="A32" s="2" t="s">
        <v>56</v>
      </c>
      <c r="B32" s="2" t="s">
        <v>20</v>
      </c>
      <c r="C32" s="2" t="s">
        <v>10</v>
      </c>
      <c r="D32" s="3">
        <v>0</v>
      </c>
      <c r="E32" s="3">
        <v>0</v>
      </c>
      <c r="F32" s="3">
        <v>1</v>
      </c>
      <c r="G32" s="3">
        <v>0</v>
      </c>
      <c r="H32" s="3">
        <v>0</v>
      </c>
      <c r="I32" s="3">
        <v>8</v>
      </c>
      <c r="J32" s="3">
        <v>9</v>
      </c>
      <c r="K32" s="3">
        <v>8</v>
      </c>
      <c r="L32" s="3">
        <v>11</v>
      </c>
      <c r="M32" s="3">
        <v>8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 x14ac:dyDescent="0.3">
      <c r="A33" s="2" t="s">
        <v>56</v>
      </c>
      <c r="B33" s="2" t="s">
        <v>21</v>
      </c>
      <c r="C33" s="2" t="s">
        <v>10</v>
      </c>
      <c r="D33" s="3">
        <v>0</v>
      </c>
      <c r="E33" s="3">
        <v>1</v>
      </c>
      <c r="F33" s="3">
        <v>0</v>
      </c>
      <c r="G33" s="3">
        <v>0</v>
      </c>
      <c r="H33" s="3">
        <v>1</v>
      </c>
      <c r="I33" s="3">
        <v>37</v>
      </c>
      <c r="J33" s="3">
        <v>31</v>
      </c>
      <c r="K33" s="3">
        <v>33</v>
      </c>
      <c r="L33" s="3">
        <v>24</v>
      </c>
      <c r="M33" s="3">
        <v>33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 x14ac:dyDescent="0.3">
      <c r="A34" s="2" t="s">
        <v>56</v>
      </c>
      <c r="B34" s="2" t="s">
        <v>22</v>
      </c>
      <c r="C34" s="2" t="s">
        <v>10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2</v>
      </c>
      <c r="J34" s="3">
        <v>7</v>
      </c>
      <c r="K34" s="3">
        <v>5</v>
      </c>
      <c r="L34" s="3">
        <v>7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 x14ac:dyDescent="0.3">
      <c r="A35" s="2" t="s">
        <v>56</v>
      </c>
      <c r="B35" s="2" t="s">
        <v>23</v>
      </c>
      <c r="C35" s="2" t="s">
        <v>10</v>
      </c>
      <c r="D35" s="3">
        <v>0</v>
      </c>
      <c r="E35" s="3">
        <v>1</v>
      </c>
      <c r="F35" s="3">
        <v>0</v>
      </c>
      <c r="G35" s="3">
        <v>0</v>
      </c>
      <c r="H35" s="3">
        <v>2</v>
      </c>
      <c r="I35" s="3">
        <v>19</v>
      </c>
      <c r="J35" s="3">
        <v>21</v>
      </c>
      <c r="K35" s="3">
        <v>11</v>
      </c>
      <c r="L35" s="3">
        <v>18</v>
      </c>
      <c r="M35" s="3">
        <v>9</v>
      </c>
      <c r="N35" s="3">
        <v>0</v>
      </c>
      <c r="O35" s="3">
        <v>0</v>
      </c>
      <c r="P35" s="3">
        <v>0</v>
      </c>
      <c r="Q35" s="3">
        <v>3</v>
      </c>
      <c r="R35" s="3">
        <v>0</v>
      </c>
    </row>
    <row r="36" spans="1:18" x14ac:dyDescent="0.3">
      <c r="A36" s="2" t="s">
        <v>56</v>
      </c>
      <c r="B36" s="2" t="s">
        <v>24</v>
      </c>
      <c r="C36" s="2" t="s">
        <v>10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3</v>
      </c>
      <c r="J36" s="3">
        <v>2</v>
      </c>
      <c r="K36" s="3">
        <v>2</v>
      </c>
      <c r="L36" s="3">
        <v>4</v>
      </c>
      <c r="M36" s="3">
        <v>1</v>
      </c>
      <c r="N36" s="3">
        <v>0</v>
      </c>
      <c r="O36" s="3">
        <v>0</v>
      </c>
      <c r="P36" s="3">
        <v>0</v>
      </c>
      <c r="Q36" s="3">
        <v>2</v>
      </c>
      <c r="R36" s="3">
        <v>0</v>
      </c>
    </row>
    <row r="37" spans="1:18" x14ac:dyDescent="0.3">
      <c r="A37" s="2" t="s">
        <v>56</v>
      </c>
      <c r="B37" s="2" t="s">
        <v>25</v>
      </c>
      <c r="C37" s="2" t="s">
        <v>10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3</v>
      </c>
      <c r="J37" s="3">
        <v>3</v>
      </c>
      <c r="K37" s="3">
        <v>3</v>
      </c>
      <c r="L37" s="3">
        <v>0</v>
      </c>
      <c r="M37" s="3">
        <v>4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</row>
    <row r="38" spans="1:18" x14ac:dyDescent="0.3">
      <c r="A38" s="2" t="s">
        <v>56</v>
      </c>
      <c r="B38" s="2" t="s">
        <v>26</v>
      </c>
      <c r="C38" s="2" t="s">
        <v>10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1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 x14ac:dyDescent="0.3">
      <c r="A39" s="2" t="s">
        <v>56</v>
      </c>
      <c r="B39" s="2" t="s">
        <v>27</v>
      </c>
      <c r="C39" s="2" t="s">
        <v>10</v>
      </c>
      <c r="D39" s="3">
        <v>0</v>
      </c>
      <c r="E39" s="3">
        <v>1</v>
      </c>
      <c r="F39" s="3">
        <v>0</v>
      </c>
      <c r="G39" s="3">
        <v>1</v>
      </c>
      <c r="H39" s="3">
        <v>0</v>
      </c>
      <c r="I39" s="3">
        <v>11</v>
      </c>
      <c r="J39" s="3">
        <v>5</v>
      </c>
      <c r="K39" s="3">
        <v>7</v>
      </c>
      <c r="L39" s="3">
        <v>5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2</v>
      </c>
    </row>
    <row r="40" spans="1:18" x14ac:dyDescent="0.3">
      <c r="A40" s="2" t="s">
        <v>56</v>
      </c>
      <c r="B40" s="2" t="s">
        <v>28</v>
      </c>
      <c r="C40" s="2" t="s">
        <v>10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5</v>
      </c>
      <c r="J40" s="3">
        <v>4</v>
      </c>
      <c r="K40" s="3">
        <v>3</v>
      </c>
      <c r="L40" s="3">
        <v>2</v>
      </c>
      <c r="M40" s="3">
        <v>4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 x14ac:dyDescent="0.3">
      <c r="A41" s="2" t="s">
        <v>43</v>
      </c>
      <c r="B41" s="2" t="s">
        <v>9</v>
      </c>
      <c r="C41" s="2" t="s">
        <v>10</v>
      </c>
      <c r="D41" s="3">
        <v>5</v>
      </c>
      <c r="E41" s="3">
        <v>3</v>
      </c>
      <c r="F41" s="3">
        <v>2</v>
      </c>
      <c r="G41" s="3">
        <v>2</v>
      </c>
      <c r="H41" s="3">
        <v>3</v>
      </c>
      <c r="I41" s="3">
        <v>132</v>
      </c>
      <c r="J41" s="3">
        <v>101</v>
      </c>
      <c r="K41" s="3">
        <v>74</v>
      </c>
      <c r="L41" s="3">
        <v>73</v>
      </c>
      <c r="M41" s="3">
        <v>71</v>
      </c>
      <c r="N41" s="3">
        <v>0</v>
      </c>
      <c r="O41" s="3">
        <v>0</v>
      </c>
      <c r="P41" s="3">
        <v>0</v>
      </c>
      <c r="Q41" s="3">
        <v>5</v>
      </c>
      <c r="R41" s="3">
        <v>4</v>
      </c>
    </row>
    <row r="42" spans="1:18" x14ac:dyDescent="0.3">
      <c r="A42" s="2" t="s">
        <v>43</v>
      </c>
      <c r="B42" s="2" t="s">
        <v>12</v>
      </c>
      <c r="C42" s="2" t="s">
        <v>10</v>
      </c>
      <c r="D42" s="3">
        <v>1</v>
      </c>
      <c r="E42" s="3">
        <v>0</v>
      </c>
      <c r="F42" s="3">
        <v>0</v>
      </c>
      <c r="G42" s="3">
        <v>0</v>
      </c>
      <c r="H42" s="3">
        <v>1</v>
      </c>
      <c r="I42" s="3">
        <v>12</v>
      </c>
      <c r="J42" s="3">
        <v>8</v>
      </c>
      <c r="K42" s="3">
        <v>5</v>
      </c>
      <c r="L42" s="3">
        <v>10</v>
      </c>
      <c r="M42" s="3">
        <v>6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</row>
    <row r="43" spans="1:18" x14ac:dyDescent="0.3">
      <c r="A43" s="2" t="s">
        <v>43</v>
      </c>
      <c r="B43" s="2" t="s">
        <v>13</v>
      </c>
      <c r="C43" s="2" t="s">
        <v>10</v>
      </c>
      <c r="D43" s="3">
        <v>0</v>
      </c>
      <c r="E43" s="3">
        <v>0</v>
      </c>
      <c r="F43" s="3">
        <v>0</v>
      </c>
      <c r="G43" s="3">
        <v>1</v>
      </c>
      <c r="H43" s="3">
        <v>2</v>
      </c>
      <c r="I43" s="3">
        <v>9</v>
      </c>
      <c r="J43" s="3">
        <v>21</v>
      </c>
      <c r="K43" s="3">
        <v>6</v>
      </c>
      <c r="L43" s="3">
        <v>7</v>
      </c>
      <c r="M43" s="3">
        <v>10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</row>
    <row r="44" spans="1:18" x14ac:dyDescent="0.3">
      <c r="A44" s="2" t="s">
        <v>43</v>
      </c>
      <c r="B44" s="2" t="s">
        <v>14</v>
      </c>
      <c r="C44" s="2" t="s">
        <v>10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20</v>
      </c>
      <c r="J44" s="3">
        <v>10</v>
      </c>
      <c r="K44" s="3">
        <v>9</v>
      </c>
      <c r="L44" s="3">
        <v>9</v>
      </c>
      <c r="M44" s="3">
        <v>8</v>
      </c>
      <c r="N44" s="3">
        <v>0</v>
      </c>
      <c r="O44" s="3">
        <v>0</v>
      </c>
      <c r="P44" s="3">
        <v>0</v>
      </c>
      <c r="Q44" s="3">
        <v>2</v>
      </c>
      <c r="R44" s="3">
        <v>0</v>
      </c>
    </row>
    <row r="45" spans="1:18" x14ac:dyDescent="0.3">
      <c r="A45" s="2" t="s">
        <v>43</v>
      </c>
      <c r="B45" s="2" t="s">
        <v>15</v>
      </c>
      <c r="C45" s="2" t="s">
        <v>10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23</v>
      </c>
      <c r="J45" s="3">
        <v>5</v>
      </c>
      <c r="K45" s="3">
        <v>12</v>
      </c>
      <c r="L45" s="3">
        <v>10</v>
      </c>
      <c r="M45" s="3">
        <v>11</v>
      </c>
      <c r="N45" s="3">
        <v>0</v>
      </c>
      <c r="O45" s="3">
        <v>0</v>
      </c>
      <c r="P45" s="3">
        <v>0</v>
      </c>
      <c r="Q45" s="3">
        <v>0</v>
      </c>
      <c r="R45" s="3">
        <v>1</v>
      </c>
    </row>
    <row r="46" spans="1:18" x14ac:dyDescent="0.3">
      <c r="A46" s="2" t="s">
        <v>43</v>
      </c>
      <c r="B46" s="2" t="s">
        <v>16</v>
      </c>
      <c r="C46" s="2" t="s">
        <v>10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 x14ac:dyDescent="0.3">
      <c r="A47" s="2" t="s">
        <v>43</v>
      </c>
      <c r="B47" s="2" t="s">
        <v>17</v>
      </c>
      <c r="C47" s="2" t="s">
        <v>10</v>
      </c>
      <c r="D47" s="3">
        <v>2</v>
      </c>
      <c r="E47" s="3">
        <v>2</v>
      </c>
      <c r="F47" s="3">
        <v>2</v>
      </c>
      <c r="G47" s="3">
        <v>1</v>
      </c>
      <c r="H47" s="3">
        <v>0</v>
      </c>
      <c r="I47" s="3">
        <v>53</v>
      </c>
      <c r="J47" s="3">
        <v>33</v>
      </c>
      <c r="K47" s="3">
        <v>31</v>
      </c>
      <c r="L47" s="3">
        <v>28</v>
      </c>
      <c r="M47" s="3">
        <v>24</v>
      </c>
      <c r="N47" s="3">
        <v>0</v>
      </c>
      <c r="O47" s="3">
        <v>0</v>
      </c>
      <c r="P47" s="3">
        <v>0</v>
      </c>
      <c r="Q47" s="3">
        <v>1</v>
      </c>
      <c r="R47" s="3">
        <v>2</v>
      </c>
    </row>
    <row r="48" spans="1:18" x14ac:dyDescent="0.3">
      <c r="A48" s="2" t="s">
        <v>43</v>
      </c>
      <c r="B48" s="2" t="s">
        <v>18</v>
      </c>
      <c r="C48" s="2" t="s">
        <v>10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8</v>
      </c>
      <c r="J48" s="3">
        <v>16</v>
      </c>
      <c r="K48" s="3">
        <v>2</v>
      </c>
      <c r="L48" s="3">
        <v>5</v>
      </c>
      <c r="M48" s="3">
        <v>7</v>
      </c>
      <c r="N48" s="3">
        <v>0</v>
      </c>
      <c r="O48" s="3">
        <v>0</v>
      </c>
      <c r="P48" s="3">
        <v>0</v>
      </c>
      <c r="Q48" s="3">
        <v>1</v>
      </c>
      <c r="R48" s="3">
        <v>1</v>
      </c>
    </row>
    <row r="49" spans="1:18" x14ac:dyDescent="0.3">
      <c r="A49" s="2" t="s">
        <v>43</v>
      </c>
      <c r="B49" s="2" t="s">
        <v>19</v>
      </c>
      <c r="C49" s="2" t="s">
        <v>10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1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 x14ac:dyDescent="0.3">
      <c r="A50" s="2" t="s">
        <v>43</v>
      </c>
      <c r="B50" s="2" t="s">
        <v>20</v>
      </c>
      <c r="C50" s="2" t="s">
        <v>10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1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 x14ac:dyDescent="0.3">
      <c r="A51" s="2" t="s">
        <v>43</v>
      </c>
      <c r="B51" s="2" t="s">
        <v>21</v>
      </c>
      <c r="C51" s="2" t="s">
        <v>10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4</v>
      </c>
      <c r="J51" s="3">
        <v>4</v>
      </c>
      <c r="K51" s="3">
        <v>5</v>
      </c>
      <c r="L51" s="3">
        <v>2</v>
      </c>
      <c r="M51" s="3">
        <v>3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 x14ac:dyDescent="0.3">
      <c r="A52" s="2" t="s">
        <v>43</v>
      </c>
      <c r="B52" s="2" t="s">
        <v>22</v>
      </c>
      <c r="C52" s="2" t="s">
        <v>10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 x14ac:dyDescent="0.3">
      <c r="A53" s="2" t="s">
        <v>43</v>
      </c>
      <c r="B53" s="2" t="s">
        <v>23</v>
      </c>
      <c r="C53" s="2" t="s">
        <v>10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2</v>
      </c>
      <c r="K53" s="3">
        <v>1</v>
      </c>
      <c r="L53" s="3">
        <v>1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</row>
    <row r="54" spans="1:18" x14ac:dyDescent="0.3">
      <c r="A54" s="2" t="s">
        <v>43</v>
      </c>
      <c r="B54" s="2" t="s">
        <v>24</v>
      </c>
      <c r="C54" s="2" t="s">
        <v>10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</row>
    <row r="55" spans="1:18" x14ac:dyDescent="0.3">
      <c r="A55" s="2" t="s">
        <v>43</v>
      </c>
      <c r="B55" s="2" t="s">
        <v>25</v>
      </c>
      <c r="C55" s="2" t="s">
        <v>10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1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</row>
    <row r="56" spans="1:18" x14ac:dyDescent="0.3">
      <c r="A56" s="2" t="s">
        <v>43</v>
      </c>
      <c r="B56" s="2" t="s">
        <v>26</v>
      </c>
      <c r="C56" s="2" t="s">
        <v>10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</row>
    <row r="57" spans="1:18" x14ac:dyDescent="0.3">
      <c r="A57" s="2" t="s">
        <v>43</v>
      </c>
      <c r="B57" s="2" t="s">
        <v>27</v>
      </c>
      <c r="C57" s="2" t="s">
        <v>10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2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</row>
    <row r="58" spans="1:18" x14ac:dyDescent="0.3">
      <c r="A58" s="2" t="s">
        <v>43</v>
      </c>
      <c r="B58" s="2" t="s">
        <v>28</v>
      </c>
      <c r="C58" s="2" t="s">
        <v>10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1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</row>
    <row r="59" spans="1:18" x14ac:dyDescent="0.3">
      <c r="A59" s="2" t="s">
        <v>44</v>
      </c>
      <c r="B59" s="2" t="s">
        <v>9</v>
      </c>
      <c r="C59" s="2" t="s">
        <v>10</v>
      </c>
      <c r="D59" s="3">
        <v>5</v>
      </c>
      <c r="E59" s="3">
        <v>5</v>
      </c>
      <c r="F59" s="3">
        <v>6</v>
      </c>
      <c r="G59" s="3">
        <v>4</v>
      </c>
      <c r="H59" s="3">
        <v>10</v>
      </c>
      <c r="I59" s="3">
        <v>336</v>
      </c>
      <c r="J59" s="3">
        <v>315</v>
      </c>
      <c r="K59" s="3">
        <v>291</v>
      </c>
      <c r="L59" s="3">
        <v>265</v>
      </c>
      <c r="M59" s="3">
        <v>282</v>
      </c>
      <c r="N59" s="3">
        <v>0</v>
      </c>
      <c r="O59" s="3">
        <v>0</v>
      </c>
      <c r="P59" s="3">
        <v>0</v>
      </c>
      <c r="Q59" s="3">
        <v>12</v>
      </c>
      <c r="R59" s="3">
        <v>14</v>
      </c>
    </row>
    <row r="60" spans="1:18" x14ac:dyDescent="0.3">
      <c r="A60" s="2" t="s">
        <v>44</v>
      </c>
      <c r="B60" s="2" t="s">
        <v>12</v>
      </c>
      <c r="C60" s="2" t="s">
        <v>10</v>
      </c>
      <c r="D60" s="3">
        <v>3</v>
      </c>
      <c r="E60" s="3">
        <v>2</v>
      </c>
      <c r="F60" s="3">
        <v>1</v>
      </c>
      <c r="G60" s="3">
        <v>2</v>
      </c>
      <c r="H60" s="3">
        <v>2</v>
      </c>
      <c r="I60" s="3">
        <v>56</v>
      </c>
      <c r="J60" s="3">
        <v>51</v>
      </c>
      <c r="K60" s="3">
        <v>36</v>
      </c>
      <c r="L60" s="3">
        <v>23</v>
      </c>
      <c r="M60" s="3">
        <v>40</v>
      </c>
      <c r="N60" s="3">
        <v>0</v>
      </c>
      <c r="O60" s="3">
        <v>0</v>
      </c>
      <c r="P60" s="3">
        <v>0</v>
      </c>
      <c r="Q60" s="3">
        <v>1</v>
      </c>
      <c r="R60" s="3">
        <v>3</v>
      </c>
    </row>
    <row r="61" spans="1:18" x14ac:dyDescent="0.3">
      <c r="A61" s="2" t="s">
        <v>44</v>
      </c>
      <c r="B61" s="2" t="s">
        <v>13</v>
      </c>
      <c r="C61" s="2" t="s">
        <v>10</v>
      </c>
      <c r="D61" s="3">
        <v>1</v>
      </c>
      <c r="E61" s="3">
        <v>0</v>
      </c>
      <c r="F61" s="3">
        <v>0</v>
      </c>
      <c r="G61" s="3">
        <v>2</v>
      </c>
      <c r="H61" s="3">
        <v>2</v>
      </c>
      <c r="I61" s="3">
        <v>56</v>
      </c>
      <c r="J61" s="3">
        <v>60</v>
      </c>
      <c r="K61" s="3">
        <v>63</v>
      </c>
      <c r="L61" s="3">
        <v>74</v>
      </c>
      <c r="M61" s="3">
        <v>59</v>
      </c>
      <c r="N61" s="3">
        <v>0</v>
      </c>
      <c r="O61" s="3">
        <v>0</v>
      </c>
      <c r="P61" s="3">
        <v>0</v>
      </c>
      <c r="Q61" s="3">
        <v>5</v>
      </c>
      <c r="R61" s="3">
        <v>2</v>
      </c>
    </row>
    <row r="62" spans="1:18" x14ac:dyDescent="0.3">
      <c r="A62" s="2" t="s">
        <v>44</v>
      </c>
      <c r="B62" s="2" t="s">
        <v>14</v>
      </c>
      <c r="C62" s="2" t="s">
        <v>10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24</v>
      </c>
      <c r="J62" s="3">
        <v>7</v>
      </c>
      <c r="K62" s="3">
        <v>23</v>
      </c>
      <c r="L62" s="3">
        <v>11</v>
      </c>
      <c r="M62" s="3">
        <v>9</v>
      </c>
      <c r="N62" s="3">
        <v>0</v>
      </c>
      <c r="O62" s="3">
        <v>0</v>
      </c>
      <c r="P62" s="3">
        <v>0</v>
      </c>
      <c r="Q62" s="3">
        <v>0</v>
      </c>
      <c r="R62" s="3">
        <v>2</v>
      </c>
    </row>
    <row r="63" spans="1:18" x14ac:dyDescent="0.3">
      <c r="A63" s="2" t="s">
        <v>44</v>
      </c>
      <c r="B63" s="2" t="s">
        <v>15</v>
      </c>
      <c r="C63" s="2" t="s">
        <v>10</v>
      </c>
      <c r="D63" s="3">
        <v>1</v>
      </c>
      <c r="E63" s="3">
        <v>1</v>
      </c>
      <c r="F63" s="3">
        <v>0</v>
      </c>
      <c r="G63" s="3">
        <v>0</v>
      </c>
      <c r="H63" s="3">
        <v>1</v>
      </c>
      <c r="I63" s="3">
        <v>32</v>
      </c>
      <c r="J63" s="3">
        <v>35</v>
      </c>
      <c r="K63" s="3">
        <v>32</v>
      </c>
      <c r="L63" s="3">
        <v>31</v>
      </c>
      <c r="M63" s="3">
        <v>41</v>
      </c>
      <c r="N63" s="3">
        <v>0</v>
      </c>
      <c r="O63" s="3">
        <v>0</v>
      </c>
      <c r="P63" s="3">
        <v>0</v>
      </c>
      <c r="Q63" s="3">
        <v>1</v>
      </c>
      <c r="R63" s="3">
        <v>2</v>
      </c>
    </row>
    <row r="64" spans="1:18" x14ac:dyDescent="0.3">
      <c r="A64" s="2" t="s">
        <v>44</v>
      </c>
      <c r="B64" s="2" t="s">
        <v>16</v>
      </c>
      <c r="C64" s="2" t="s">
        <v>10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</row>
    <row r="65" spans="1:18" x14ac:dyDescent="0.3">
      <c r="A65" s="2" t="s">
        <v>44</v>
      </c>
      <c r="B65" s="2" t="s">
        <v>17</v>
      </c>
      <c r="C65" s="2" t="s">
        <v>10</v>
      </c>
      <c r="D65" s="3">
        <v>0</v>
      </c>
      <c r="E65" s="3">
        <v>1</v>
      </c>
      <c r="F65" s="3">
        <v>3</v>
      </c>
      <c r="G65" s="3">
        <v>0</v>
      </c>
      <c r="H65" s="3">
        <v>4</v>
      </c>
      <c r="I65" s="3">
        <v>109</v>
      </c>
      <c r="J65" s="3">
        <v>98</v>
      </c>
      <c r="K65" s="3">
        <v>87</v>
      </c>
      <c r="L65" s="3">
        <v>74</v>
      </c>
      <c r="M65" s="3">
        <v>90</v>
      </c>
      <c r="N65" s="3">
        <v>0</v>
      </c>
      <c r="O65" s="3">
        <v>0</v>
      </c>
      <c r="P65" s="3">
        <v>0</v>
      </c>
      <c r="Q65" s="3">
        <v>2</v>
      </c>
      <c r="R65" s="3">
        <v>5</v>
      </c>
    </row>
    <row r="66" spans="1:18" x14ac:dyDescent="0.3">
      <c r="A66" s="2" t="s">
        <v>44</v>
      </c>
      <c r="B66" s="2" t="s">
        <v>18</v>
      </c>
      <c r="C66" s="2" t="s">
        <v>10</v>
      </c>
      <c r="D66" s="3">
        <v>0</v>
      </c>
      <c r="E66" s="3">
        <v>0</v>
      </c>
      <c r="F66" s="3">
        <v>1</v>
      </c>
      <c r="G66" s="3">
        <v>0</v>
      </c>
      <c r="H66" s="3">
        <v>1</v>
      </c>
      <c r="I66" s="3">
        <v>37</v>
      </c>
      <c r="J66" s="3">
        <v>41</v>
      </c>
      <c r="K66" s="3">
        <v>28</v>
      </c>
      <c r="L66" s="3">
        <v>23</v>
      </c>
      <c r="M66" s="3">
        <v>27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</row>
    <row r="67" spans="1:18" x14ac:dyDescent="0.3">
      <c r="A67" s="2" t="s">
        <v>44</v>
      </c>
      <c r="B67" s="2" t="s">
        <v>19</v>
      </c>
      <c r="C67" s="2" t="s">
        <v>10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4</v>
      </c>
      <c r="J67" s="3">
        <v>3</v>
      </c>
      <c r="K67" s="3">
        <v>3</v>
      </c>
      <c r="L67" s="3">
        <v>1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</row>
    <row r="68" spans="1:18" x14ac:dyDescent="0.3">
      <c r="A68" s="2" t="s">
        <v>44</v>
      </c>
      <c r="B68" s="2" t="s">
        <v>20</v>
      </c>
      <c r="C68" s="2" t="s">
        <v>10</v>
      </c>
      <c r="D68" s="3">
        <v>0</v>
      </c>
      <c r="E68" s="3">
        <v>0</v>
      </c>
      <c r="F68" s="3">
        <v>1</v>
      </c>
      <c r="G68" s="3">
        <v>0</v>
      </c>
      <c r="H68" s="3">
        <v>0</v>
      </c>
      <c r="I68" s="3">
        <v>3</v>
      </c>
      <c r="J68" s="3">
        <v>5</v>
      </c>
      <c r="K68" s="3">
        <v>7</v>
      </c>
      <c r="L68" s="3">
        <v>10</v>
      </c>
      <c r="M68" s="3">
        <v>2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</row>
    <row r="69" spans="1:18" x14ac:dyDescent="0.3">
      <c r="A69" s="2" t="s">
        <v>44</v>
      </c>
      <c r="B69" s="2" t="s">
        <v>21</v>
      </c>
      <c r="C69" s="2" t="s">
        <v>10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9</v>
      </c>
      <c r="J69" s="3">
        <v>7</v>
      </c>
      <c r="K69" s="3">
        <v>8</v>
      </c>
      <c r="L69" s="3">
        <v>7</v>
      </c>
      <c r="M69" s="3">
        <v>10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</row>
    <row r="70" spans="1:18" x14ac:dyDescent="0.3">
      <c r="A70" s="2" t="s">
        <v>44</v>
      </c>
      <c r="B70" s="2" t="s">
        <v>22</v>
      </c>
      <c r="C70" s="2" t="s">
        <v>10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1</v>
      </c>
      <c r="L70" s="3">
        <v>3</v>
      </c>
      <c r="M70" s="3">
        <v>1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</row>
    <row r="71" spans="1:18" x14ac:dyDescent="0.3">
      <c r="A71" s="2" t="s">
        <v>44</v>
      </c>
      <c r="B71" s="2" t="s">
        <v>23</v>
      </c>
      <c r="C71" s="2" t="s">
        <v>10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2</v>
      </c>
      <c r="J71" s="3">
        <v>3</v>
      </c>
      <c r="K71" s="3">
        <v>2</v>
      </c>
      <c r="L71" s="3">
        <v>5</v>
      </c>
      <c r="M71" s="3">
        <v>1</v>
      </c>
      <c r="N71" s="3">
        <v>0</v>
      </c>
      <c r="O71" s="3">
        <v>0</v>
      </c>
      <c r="P71" s="3">
        <v>0</v>
      </c>
      <c r="Q71" s="3">
        <v>2</v>
      </c>
      <c r="R71" s="3">
        <v>0</v>
      </c>
    </row>
    <row r="72" spans="1:18" x14ac:dyDescent="0.3">
      <c r="A72" s="2" t="s">
        <v>44</v>
      </c>
      <c r="B72" s="2" t="s">
        <v>24</v>
      </c>
      <c r="C72" s="2" t="s">
        <v>10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1</v>
      </c>
      <c r="K72" s="3">
        <v>0</v>
      </c>
      <c r="L72" s="3">
        <v>1</v>
      </c>
      <c r="M72" s="3">
        <v>0</v>
      </c>
      <c r="N72" s="3">
        <v>0</v>
      </c>
      <c r="O72" s="3">
        <v>0</v>
      </c>
      <c r="P72" s="3">
        <v>0</v>
      </c>
      <c r="Q72" s="3">
        <v>1</v>
      </c>
      <c r="R72" s="3">
        <v>0</v>
      </c>
    </row>
    <row r="73" spans="1:18" x14ac:dyDescent="0.3">
      <c r="A73" s="2" t="s">
        <v>44</v>
      </c>
      <c r="B73" s="2" t="s">
        <v>25</v>
      </c>
      <c r="C73" s="2" t="s">
        <v>10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0</v>
      </c>
      <c r="M73" s="3">
        <v>1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</row>
    <row r="74" spans="1:18" x14ac:dyDescent="0.3">
      <c r="A74" s="2" t="s">
        <v>44</v>
      </c>
      <c r="B74" s="2" t="s">
        <v>26</v>
      </c>
      <c r="C74" s="2" t="s">
        <v>10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</row>
    <row r="75" spans="1:18" x14ac:dyDescent="0.3">
      <c r="A75" s="2" t="s">
        <v>44</v>
      </c>
      <c r="B75" s="2" t="s">
        <v>27</v>
      </c>
      <c r="C75" s="2" t="s">
        <v>10</v>
      </c>
      <c r="D75" s="3">
        <v>0</v>
      </c>
      <c r="E75" s="3">
        <v>1</v>
      </c>
      <c r="F75" s="3">
        <v>0</v>
      </c>
      <c r="G75" s="3">
        <v>0</v>
      </c>
      <c r="H75" s="3">
        <v>0</v>
      </c>
      <c r="I75" s="3">
        <v>2</v>
      </c>
      <c r="J75" s="3">
        <v>0</v>
      </c>
      <c r="K75" s="3">
        <v>0</v>
      </c>
      <c r="L75" s="3">
        <v>1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</row>
    <row r="76" spans="1:18" x14ac:dyDescent="0.3">
      <c r="A76" s="2" t="s">
        <v>44</v>
      </c>
      <c r="B76" s="2" t="s">
        <v>28</v>
      </c>
      <c r="C76" s="2" t="s">
        <v>10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1</v>
      </c>
      <c r="J76" s="3">
        <v>2</v>
      </c>
      <c r="K76" s="3">
        <v>1</v>
      </c>
      <c r="L76" s="3">
        <v>0</v>
      </c>
      <c r="M76" s="3">
        <v>1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</row>
    <row r="77" spans="1:18" x14ac:dyDescent="0.3">
      <c r="A77" s="2" t="s">
        <v>55</v>
      </c>
      <c r="B77" s="2" t="s">
        <v>9</v>
      </c>
      <c r="C77" s="2" t="s">
        <v>10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1</v>
      </c>
      <c r="J77" s="3">
        <v>3</v>
      </c>
      <c r="K77" s="3">
        <v>3</v>
      </c>
      <c r="L77" s="3">
        <v>6</v>
      </c>
      <c r="M77" s="3">
        <v>1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</row>
    <row r="78" spans="1:18" x14ac:dyDescent="0.3">
      <c r="A78" s="2" t="s">
        <v>55</v>
      </c>
      <c r="B78" s="2" t="s">
        <v>12</v>
      </c>
      <c r="C78" s="2" t="s">
        <v>10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1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</row>
    <row r="79" spans="1:18" x14ac:dyDescent="0.3">
      <c r="A79" s="2" t="s">
        <v>55</v>
      </c>
      <c r="B79" s="2" t="s">
        <v>13</v>
      </c>
      <c r="C79" s="2" t="s">
        <v>10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2</v>
      </c>
      <c r="M79" s="3">
        <v>1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</row>
    <row r="80" spans="1:18" x14ac:dyDescent="0.3">
      <c r="A80" s="2" t="s">
        <v>55</v>
      </c>
      <c r="B80" s="2" t="s">
        <v>14</v>
      </c>
      <c r="C80" s="2" t="s">
        <v>10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1</v>
      </c>
      <c r="J80" s="3">
        <v>0</v>
      </c>
      <c r="K80" s="3">
        <v>1</v>
      </c>
      <c r="L80" s="3">
        <v>1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</row>
    <row r="81" spans="1:18" x14ac:dyDescent="0.3">
      <c r="A81" s="2" t="s">
        <v>55</v>
      </c>
      <c r="B81" s="2" t="s">
        <v>15</v>
      </c>
      <c r="C81" s="2" t="s">
        <v>10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0</v>
      </c>
      <c r="L81" s="3">
        <v>1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</row>
    <row r="82" spans="1:18" x14ac:dyDescent="0.3">
      <c r="A82" s="2" t="s">
        <v>55</v>
      </c>
      <c r="B82" s="2" t="s">
        <v>16</v>
      </c>
      <c r="C82" s="2" t="s">
        <v>10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</row>
    <row r="83" spans="1:18" x14ac:dyDescent="0.3">
      <c r="A83" s="2" t="s">
        <v>55</v>
      </c>
      <c r="B83" s="2" t="s">
        <v>17</v>
      </c>
      <c r="C83" s="2" t="s">
        <v>10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2</v>
      </c>
      <c r="K83" s="3">
        <v>0</v>
      </c>
      <c r="L83" s="3">
        <v>1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</row>
    <row r="84" spans="1:18" x14ac:dyDescent="0.3">
      <c r="A84" s="2" t="s">
        <v>55</v>
      </c>
      <c r="B84" s="2" t="s">
        <v>18</v>
      </c>
      <c r="C84" s="2" t="s">
        <v>10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</row>
    <row r="85" spans="1:18" x14ac:dyDescent="0.3">
      <c r="A85" s="2" t="s">
        <v>55</v>
      </c>
      <c r="B85" s="2" t="s">
        <v>19</v>
      </c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</row>
    <row r="86" spans="1:18" x14ac:dyDescent="0.3">
      <c r="A86" s="2" t="s">
        <v>55</v>
      </c>
      <c r="B86" s="2" t="s">
        <v>20</v>
      </c>
      <c r="C86" s="2" t="s">
        <v>10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</row>
    <row r="87" spans="1:18" x14ac:dyDescent="0.3">
      <c r="A87" s="2" t="s">
        <v>55</v>
      </c>
      <c r="B87" s="2" t="s">
        <v>21</v>
      </c>
      <c r="C87" s="2" t="s">
        <v>10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</row>
    <row r="88" spans="1:18" x14ac:dyDescent="0.3">
      <c r="A88" s="2" t="s">
        <v>55</v>
      </c>
      <c r="B88" s="2" t="s">
        <v>22</v>
      </c>
      <c r="C88" s="2" t="s">
        <v>10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</row>
    <row r="89" spans="1:18" x14ac:dyDescent="0.3">
      <c r="A89" s="2" t="s">
        <v>55</v>
      </c>
      <c r="B89" s="2" t="s">
        <v>23</v>
      </c>
      <c r="C89" s="2" t="s">
        <v>10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</row>
    <row r="90" spans="1:18" x14ac:dyDescent="0.3">
      <c r="A90" s="2" t="s">
        <v>55</v>
      </c>
      <c r="B90" s="2" t="s">
        <v>24</v>
      </c>
      <c r="C90" s="2" t="s">
        <v>10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</row>
    <row r="91" spans="1:18" x14ac:dyDescent="0.3">
      <c r="A91" s="2" t="s">
        <v>55</v>
      </c>
      <c r="B91" s="2" t="s">
        <v>25</v>
      </c>
      <c r="C91" s="2" t="s">
        <v>10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</row>
    <row r="92" spans="1:18" x14ac:dyDescent="0.3">
      <c r="A92" s="2" t="s">
        <v>55</v>
      </c>
      <c r="B92" s="2" t="s">
        <v>26</v>
      </c>
      <c r="C92" s="2" t="s">
        <v>10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</row>
    <row r="93" spans="1:18" x14ac:dyDescent="0.3">
      <c r="A93" s="2" t="s">
        <v>55</v>
      </c>
      <c r="B93" s="2" t="s">
        <v>27</v>
      </c>
      <c r="C93" s="2" t="s">
        <v>10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</row>
    <row r="94" spans="1:18" x14ac:dyDescent="0.3">
      <c r="A94" s="2" t="s">
        <v>55</v>
      </c>
      <c r="B94" s="2" t="s">
        <v>28</v>
      </c>
      <c r="C94" s="2" t="s">
        <v>10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1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</row>
    <row r="95" spans="1:18" x14ac:dyDescent="0.3">
      <c r="A95" s="2" t="s">
        <v>52</v>
      </c>
      <c r="B95" s="2" t="s">
        <v>9</v>
      </c>
      <c r="C95" s="2" t="s">
        <v>10</v>
      </c>
      <c r="D95" s="3">
        <v>4</v>
      </c>
      <c r="E95" s="3">
        <v>3</v>
      </c>
      <c r="F95" s="3">
        <v>3</v>
      </c>
      <c r="G95" s="3">
        <v>3</v>
      </c>
      <c r="H95" s="3">
        <v>1</v>
      </c>
      <c r="I95" s="3">
        <v>141</v>
      </c>
      <c r="J95" s="3">
        <v>139</v>
      </c>
      <c r="K95" s="3">
        <v>117</v>
      </c>
      <c r="L95" s="3">
        <v>124</v>
      </c>
      <c r="M95" s="3">
        <v>102</v>
      </c>
      <c r="N95" s="3">
        <v>0</v>
      </c>
      <c r="O95" s="3">
        <v>0</v>
      </c>
      <c r="P95" s="3">
        <v>0</v>
      </c>
      <c r="Q95" s="3">
        <v>5</v>
      </c>
      <c r="R95" s="3">
        <v>10</v>
      </c>
    </row>
    <row r="96" spans="1:18" x14ac:dyDescent="0.3">
      <c r="A96" s="2" t="s">
        <v>52</v>
      </c>
      <c r="B96" s="2" t="s">
        <v>12</v>
      </c>
      <c r="C96" s="2" t="s">
        <v>10</v>
      </c>
      <c r="D96" s="3">
        <v>1</v>
      </c>
      <c r="E96" s="3">
        <v>0</v>
      </c>
      <c r="F96" s="3">
        <v>2</v>
      </c>
      <c r="G96" s="3">
        <v>2</v>
      </c>
      <c r="H96" s="3">
        <v>0</v>
      </c>
      <c r="I96" s="3">
        <v>12</v>
      </c>
      <c r="J96" s="3">
        <v>11</v>
      </c>
      <c r="K96" s="3">
        <v>6</v>
      </c>
      <c r="L96" s="3">
        <v>5</v>
      </c>
      <c r="M96" s="3">
        <v>11</v>
      </c>
      <c r="N96" s="3">
        <v>0</v>
      </c>
      <c r="O96" s="3">
        <v>0</v>
      </c>
      <c r="P96" s="3">
        <v>0</v>
      </c>
      <c r="Q96" s="3">
        <v>0</v>
      </c>
      <c r="R96" s="3">
        <v>1</v>
      </c>
    </row>
    <row r="97" spans="1:18" x14ac:dyDescent="0.3">
      <c r="A97" s="2" t="s">
        <v>52</v>
      </c>
      <c r="B97" s="2" t="s">
        <v>13</v>
      </c>
      <c r="C97" s="2" t="s">
        <v>10</v>
      </c>
      <c r="D97" s="3">
        <v>0</v>
      </c>
      <c r="E97" s="3">
        <v>0</v>
      </c>
      <c r="F97" s="3">
        <v>0</v>
      </c>
      <c r="G97" s="3">
        <v>0</v>
      </c>
      <c r="H97" s="3">
        <v>1</v>
      </c>
      <c r="I97" s="3">
        <v>18</v>
      </c>
      <c r="J97" s="3">
        <v>14</v>
      </c>
      <c r="K97" s="3">
        <v>12</v>
      </c>
      <c r="L97" s="3">
        <v>17</v>
      </c>
      <c r="M97" s="3">
        <v>21</v>
      </c>
      <c r="N97" s="3">
        <v>0</v>
      </c>
      <c r="O97" s="3">
        <v>0</v>
      </c>
      <c r="P97" s="3">
        <v>0</v>
      </c>
      <c r="Q97" s="3">
        <v>0</v>
      </c>
      <c r="R97" s="3">
        <v>3</v>
      </c>
    </row>
    <row r="98" spans="1:18" x14ac:dyDescent="0.3">
      <c r="A98" s="2" t="s">
        <v>52</v>
      </c>
      <c r="B98" s="2" t="s">
        <v>14</v>
      </c>
      <c r="C98" s="2" t="s">
        <v>10</v>
      </c>
      <c r="D98" s="3">
        <v>1</v>
      </c>
      <c r="E98" s="3">
        <v>0</v>
      </c>
      <c r="F98" s="3">
        <v>0</v>
      </c>
      <c r="G98" s="3">
        <v>0</v>
      </c>
      <c r="H98" s="3">
        <v>0</v>
      </c>
      <c r="I98" s="3">
        <v>18</v>
      </c>
      <c r="J98" s="3">
        <v>11</v>
      </c>
      <c r="K98" s="3">
        <v>17</v>
      </c>
      <c r="L98" s="3">
        <v>13</v>
      </c>
      <c r="M98" s="3">
        <v>12</v>
      </c>
      <c r="N98" s="3">
        <v>0</v>
      </c>
      <c r="O98" s="3">
        <v>0</v>
      </c>
      <c r="P98" s="3">
        <v>0</v>
      </c>
      <c r="Q98" s="3">
        <v>1</v>
      </c>
      <c r="R98" s="3">
        <v>1</v>
      </c>
    </row>
    <row r="99" spans="1:18" x14ac:dyDescent="0.3">
      <c r="A99" s="2" t="s">
        <v>52</v>
      </c>
      <c r="B99" s="2" t="s">
        <v>15</v>
      </c>
      <c r="C99" s="2" t="s">
        <v>10</v>
      </c>
      <c r="D99" s="3">
        <v>0</v>
      </c>
      <c r="E99" s="3">
        <v>2</v>
      </c>
      <c r="F99" s="3">
        <v>0</v>
      </c>
      <c r="G99" s="3">
        <v>0</v>
      </c>
      <c r="H99" s="3">
        <v>0</v>
      </c>
      <c r="I99" s="3">
        <v>18</v>
      </c>
      <c r="J99" s="3">
        <v>18</v>
      </c>
      <c r="K99" s="3">
        <v>15</v>
      </c>
      <c r="L99" s="3">
        <v>18</v>
      </c>
      <c r="M99" s="3">
        <v>14</v>
      </c>
      <c r="N99" s="3">
        <v>0</v>
      </c>
      <c r="O99" s="3">
        <v>0</v>
      </c>
      <c r="P99" s="3">
        <v>0</v>
      </c>
      <c r="Q99" s="3">
        <v>1</v>
      </c>
      <c r="R99" s="3">
        <v>2</v>
      </c>
    </row>
    <row r="100" spans="1:18" x14ac:dyDescent="0.3">
      <c r="A100" s="2" t="s">
        <v>52</v>
      </c>
      <c r="B100" s="2" t="s">
        <v>16</v>
      </c>
      <c r="C100" s="2" t="s">
        <v>10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</v>
      </c>
      <c r="J100" s="3">
        <v>2</v>
      </c>
      <c r="K100" s="3">
        <v>0</v>
      </c>
      <c r="L100" s="3">
        <v>1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</row>
    <row r="101" spans="1:18" x14ac:dyDescent="0.3">
      <c r="A101" s="2" t="s">
        <v>52</v>
      </c>
      <c r="B101" s="2" t="s">
        <v>17</v>
      </c>
      <c r="C101" s="2" t="s">
        <v>10</v>
      </c>
      <c r="D101" s="3">
        <v>2</v>
      </c>
      <c r="E101" s="3">
        <v>1</v>
      </c>
      <c r="F101" s="3">
        <v>0</v>
      </c>
      <c r="G101" s="3">
        <v>1</v>
      </c>
      <c r="H101" s="3">
        <v>0</v>
      </c>
      <c r="I101" s="3">
        <v>49</v>
      </c>
      <c r="J101" s="3">
        <v>58</v>
      </c>
      <c r="K101" s="3">
        <v>44</v>
      </c>
      <c r="L101" s="3">
        <v>48</v>
      </c>
      <c r="M101" s="3">
        <v>30</v>
      </c>
      <c r="N101" s="3">
        <v>0</v>
      </c>
      <c r="O101" s="3">
        <v>0</v>
      </c>
      <c r="P101" s="3">
        <v>0</v>
      </c>
      <c r="Q101" s="3">
        <v>3</v>
      </c>
      <c r="R101" s="3">
        <v>2</v>
      </c>
    </row>
    <row r="102" spans="1:18" x14ac:dyDescent="0.3">
      <c r="A102" s="2" t="s">
        <v>52</v>
      </c>
      <c r="B102" s="2" t="s">
        <v>18</v>
      </c>
      <c r="C102" s="2" t="s">
        <v>10</v>
      </c>
      <c r="D102" s="3">
        <v>0</v>
      </c>
      <c r="E102" s="3">
        <v>0</v>
      </c>
      <c r="F102" s="3">
        <v>1</v>
      </c>
      <c r="G102" s="3">
        <v>0</v>
      </c>
      <c r="H102" s="3">
        <v>0</v>
      </c>
      <c r="I102" s="3">
        <v>15</v>
      </c>
      <c r="J102" s="3">
        <v>15</v>
      </c>
      <c r="K102" s="3">
        <v>15</v>
      </c>
      <c r="L102" s="3">
        <v>12</v>
      </c>
      <c r="M102" s="3">
        <v>3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</row>
    <row r="103" spans="1:18" x14ac:dyDescent="0.3">
      <c r="A103" s="2" t="s">
        <v>52</v>
      </c>
      <c r="B103" s="2" t="s">
        <v>19</v>
      </c>
      <c r="C103" s="2" t="s">
        <v>10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1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</row>
    <row r="104" spans="1:18" x14ac:dyDescent="0.3">
      <c r="A104" s="2" t="s">
        <v>52</v>
      </c>
      <c r="B104" s="2" t="s">
        <v>20</v>
      </c>
      <c r="C104" s="2" t="s">
        <v>10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2</v>
      </c>
      <c r="J104" s="3">
        <v>1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</row>
    <row r="105" spans="1:18" x14ac:dyDescent="0.3">
      <c r="A105" s="2" t="s">
        <v>52</v>
      </c>
      <c r="B105" s="2" t="s">
        <v>21</v>
      </c>
      <c r="C105" s="2" t="s">
        <v>10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3</v>
      </c>
      <c r="J105" s="3">
        <v>3</v>
      </c>
      <c r="K105" s="3">
        <v>3</v>
      </c>
      <c r="L105" s="3">
        <v>3</v>
      </c>
      <c r="M105" s="3">
        <v>7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</row>
    <row r="106" spans="1:18" x14ac:dyDescent="0.3">
      <c r="A106" s="2" t="s">
        <v>52</v>
      </c>
      <c r="B106" s="2" t="s">
        <v>22</v>
      </c>
      <c r="C106" s="2" t="s">
        <v>10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1</v>
      </c>
      <c r="J106" s="3">
        <v>1</v>
      </c>
      <c r="K106" s="3">
        <v>0</v>
      </c>
      <c r="L106" s="3">
        <v>1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</row>
    <row r="107" spans="1:18" x14ac:dyDescent="0.3">
      <c r="A107" s="2" t="s">
        <v>52</v>
      </c>
      <c r="B107" s="2" t="s">
        <v>23</v>
      </c>
      <c r="C107" s="2" t="s">
        <v>10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3</v>
      </c>
      <c r="J107" s="3">
        <v>4</v>
      </c>
      <c r="K107" s="3">
        <v>1</v>
      </c>
      <c r="L107" s="3">
        <v>5</v>
      </c>
      <c r="M107" s="3">
        <v>2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</row>
    <row r="108" spans="1:18" x14ac:dyDescent="0.3">
      <c r="A108" s="2" t="s">
        <v>52</v>
      </c>
      <c r="B108" s="2" t="s">
        <v>24</v>
      </c>
      <c r="C108" s="2" t="s">
        <v>10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1</v>
      </c>
      <c r="J108" s="3">
        <v>0</v>
      </c>
      <c r="K108" s="3">
        <v>2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</row>
    <row r="109" spans="1:18" x14ac:dyDescent="0.3">
      <c r="A109" s="2" t="s">
        <v>52</v>
      </c>
      <c r="B109" s="2" t="s">
        <v>25</v>
      </c>
      <c r="C109" s="2" t="s">
        <v>10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</row>
    <row r="110" spans="1:18" x14ac:dyDescent="0.3">
      <c r="A110" s="2" t="s">
        <v>52</v>
      </c>
      <c r="B110" s="2" t="s">
        <v>26</v>
      </c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</row>
    <row r="111" spans="1:18" x14ac:dyDescent="0.3">
      <c r="A111" s="2" t="s">
        <v>52</v>
      </c>
      <c r="B111" s="2" t="s">
        <v>27</v>
      </c>
      <c r="C111" s="2" t="s">
        <v>10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1</v>
      </c>
      <c r="L111" s="3">
        <v>1</v>
      </c>
      <c r="M111" s="3">
        <v>1</v>
      </c>
      <c r="N111" s="3">
        <v>0</v>
      </c>
      <c r="O111" s="3">
        <v>0</v>
      </c>
      <c r="P111" s="3">
        <v>0</v>
      </c>
      <c r="Q111" s="3">
        <v>0</v>
      </c>
      <c r="R111" s="3">
        <v>1</v>
      </c>
    </row>
    <row r="112" spans="1:18" x14ac:dyDescent="0.3">
      <c r="A112" s="2" t="s">
        <v>52</v>
      </c>
      <c r="B112" s="2" t="s">
        <v>28</v>
      </c>
      <c r="C112" s="2" t="s">
        <v>10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1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</row>
    <row r="113" spans="1:18" x14ac:dyDescent="0.3">
      <c r="A113" s="2" t="s">
        <v>57</v>
      </c>
      <c r="B113" s="2" t="s">
        <v>9</v>
      </c>
      <c r="C113" s="2" t="s">
        <v>10</v>
      </c>
      <c r="D113" s="3">
        <v>20</v>
      </c>
      <c r="E113" s="3">
        <v>14</v>
      </c>
      <c r="F113" s="3">
        <v>19</v>
      </c>
      <c r="G113" s="3">
        <v>9</v>
      </c>
      <c r="H113" s="3">
        <v>11</v>
      </c>
      <c r="I113" s="3">
        <v>388</v>
      </c>
      <c r="J113" s="3">
        <v>321</v>
      </c>
      <c r="K113" s="3">
        <v>335</v>
      </c>
      <c r="L113" s="3">
        <v>336</v>
      </c>
      <c r="M113" s="3">
        <v>296</v>
      </c>
      <c r="N113" s="3">
        <v>0</v>
      </c>
      <c r="O113" s="3">
        <v>0</v>
      </c>
      <c r="P113" s="3">
        <v>0</v>
      </c>
      <c r="Q113" s="3">
        <v>32</v>
      </c>
      <c r="R113" s="3">
        <v>30</v>
      </c>
    </row>
    <row r="114" spans="1:18" x14ac:dyDescent="0.3">
      <c r="A114" s="2" t="s">
        <v>57</v>
      </c>
      <c r="B114" s="2" t="s">
        <v>12</v>
      </c>
      <c r="C114" s="2" t="s">
        <v>10</v>
      </c>
      <c r="D114" s="3">
        <v>2</v>
      </c>
      <c r="E114" s="3">
        <v>4</v>
      </c>
      <c r="F114" s="3">
        <v>2</v>
      </c>
      <c r="G114" s="3">
        <v>1</v>
      </c>
      <c r="H114" s="3">
        <v>0</v>
      </c>
      <c r="I114" s="3">
        <v>27</v>
      </c>
      <c r="J114" s="3">
        <v>14</v>
      </c>
      <c r="K114" s="3">
        <v>13</v>
      </c>
      <c r="L114" s="3">
        <v>16</v>
      </c>
      <c r="M114" s="3">
        <v>24</v>
      </c>
      <c r="N114" s="3">
        <v>0</v>
      </c>
      <c r="O114" s="3">
        <v>0</v>
      </c>
      <c r="P114" s="3">
        <v>0</v>
      </c>
      <c r="Q114" s="3">
        <v>2</v>
      </c>
      <c r="R114" s="3">
        <v>4</v>
      </c>
    </row>
    <row r="115" spans="1:18" x14ac:dyDescent="0.3">
      <c r="A115" s="2" t="s">
        <v>57</v>
      </c>
      <c r="B115" s="2" t="s">
        <v>13</v>
      </c>
      <c r="C115" s="2" t="s">
        <v>10</v>
      </c>
      <c r="D115" s="3">
        <v>1</v>
      </c>
      <c r="E115" s="3">
        <v>3</v>
      </c>
      <c r="F115" s="3">
        <v>2</v>
      </c>
      <c r="G115" s="3">
        <v>2</v>
      </c>
      <c r="H115" s="3">
        <v>1</v>
      </c>
      <c r="I115" s="3">
        <v>46</v>
      </c>
      <c r="J115" s="3">
        <v>33</v>
      </c>
      <c r="K115" s="3">
        <v>39</v>
      </c>
      <c r="L115" s="3">
        <v>55</v>
      </c>
      <c r="M115" s="3">
        <v>41</v>
      </c>
      <c r="N115" s="3">
        <v>0</v>
      </c>
      <c r="O115" s="3">
        <v>0</v>
      </c>
      <c r="P115" s="3">
        <v>0</v>
      </c>
      <c r="Q115" s="3">
        <v>6</v>
      </c>
      <c r="R115" s="3">
        <v>6</v>
      </c>
    </row>
    <row r="116" spans="1:18" x14ac:dyDescent="0.3">
      <c r="A116" s="2" t="s">
        <v>57</v>
      </c>
      <c r="B116" s="2" t="s">
        <v>14</v>
      </c>
      <c r="C116" s="2" t="s">
        <v>10</v>
      </c>
      <c r="D116" s="3">
        <v>2</v>
      </c>
      <c r="E116" s="3">
        <v>0</v>
      </c>
      <c r="F116" s="3">
        <v>0</v>
      </c>
      <c r="G116" s="3">
        <v>1</v>
      </c>
      <c r="H116" s="3">
        <v>0</v>
      </c>
      <c r="I116" s="3">
        <v>71</v>
      </c>
      <c r="J116" s="3">
        <v>56</v>
      </c>
      <c r="K116" s="3">
        <v>36</v>
      </c>
      <c r="L116" s="3">
        <v>43</v>
      </c>
      <c r="M116" s="3">
        <v>47</v>
      </c>
      <c r="N116" s="3">
        <v>0</v>
      </c>
      <c r="O116" s="3">
        <v>0</v>
      </c>
      <c r="P116" s="3">
        <v>0</v>
      </c>
      <c r="Q116" s="3">
        <v>3</v>
      </c>
      <c r="R116" s="3">
        <v>2</v>
      </c>
    </row>
    <row r="117" spans="1:18" x14ac:dyDescent="0.3">
      <c r="A117" s="2" t="s">
        <v>57</v>
      </c>
      <c r="B117" s="2" t="s">
        <v>15</v>
      </c>
      <c r="C117" s="2" t="s">
        <v>10</v>
      </c>
      <c r="D117" s="3">
        <v>2</v>
      </c>
      <c r="E117" s="3">
        <v>1</v>
      </c>
      <c r="F117" s="3">
        <v>3</v>
      </c>
      <c r="G117" s="3">
        <v>1</v>
      </c>
      <c r="H117" s="3">
        <v>2</v>
      </c>
      <c r="I117" s="3">
        <v>58</v>
      </c>
      <c r="J117" s="3">
        <v>32</v>
      </c>
      <c r="K117" s="3">
        <v>36</v>
      </c>
      <c r="L117" s="3">
        <v>40</v>
      </c>
      <c r="M117" s="3">
        <v>36</v>
      </c>
      <c r="N117" s="3">
        <v>0</v>
      </c>
      <c r="O117" s="3">
        <v>0</v>
      </c>
      <c r="P117" s="3">
        <v>0</v>
      </c>
      <c r="Q117" s="3">
        <v>5</v>
      </c>
      <c r="R117" s="3">
        <v>5</v>
      </c>
    </row>
    <row r="118" spans="1:18" x14ac:dyDescent="0.3">
      <c r="A118" s="2" t="s">
        <v>57</v>
      </c>
      <c r="B118" s="2" t="s">
        <v>16</v>
      </c>
      <c r="C118" s="2" t="s">
        <v>10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1</v>
      </c>
      <c r="J118" s="3">
        <v>2</v>
      </c>
      <c r="K118" s="3">
        <v>3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</row>
    <row r="119" spans="1:18" x14ac:dyDescent="0.3">
      <c r="A119" s="2" t="s">
        <v>57</v>
      </c>
      <c r="B119" s="2" t="s">
        <v>17</v>
      </c>
      <c r="C119" s="2" t="s">
        <v>10</v>
      </c>
      <c r="D119" s="3">
        <v>10</v>
      </c>
      <c r="E119" s="3">
        <v>5</v>
      </c>
      <c r="F119" s="3">
        <v>8</v>
      </c>
      <c r="G119" s="3">
        <v>4</v>
      </c>
      <c r="H119" s="3">
        <v>4</v>
      </c>
      <c r="I119" s="3">
        <v>126</v>
      </c>
      <c r="J119" s="3">
        <v>116</v>
      </c>
      <c r="K119" s="3">
        <v>121</v>
      </c>
      <c r="L119" s="3">
        <v>117</v>
      </c>
      <c r="M119" s="3">
        <v>95</v>
      </c>
      <c r="N119" s="3">
        <v>0</v>
      </c>
      <c r="O119" s="3">
        <v>0</v>
      </c>
      <c r="P119" s="3">
        <v>0</v>
      </c>
      <c r="Q119" s="3">
        <v>11</v>
      </c>
      <c r="R119" s="3">
        <v>9</v>
      </c>
    </row>
    <row r="120" spans="1:18" x14ac:dyDescent="0.3">
      <c r="A120" s="2" t="s">
        <v>57</v>
      </c>
      <c r="B120" s="2" t="s">
        <v>18</v>
      </c>
      <c r="C120" s="2" t="s">
        <v>10</v>
      </c>
      <c r="D120" s="3">
        <v>2</v>
      </c>
      <c r="E120" s="3">
        <v>1</v>
      </c>
      <c r="F120" s="3">
        <v>2</v>
      </c>
      <c r="G120" s="3">
        <v>0</v>
      </c>
      <c r="H120" s="3">
        <v>2</v>
      </c>
      <c r="I120" s="3">
        <v>24</v>
      </c>
      <c r="J120" s="3">
        <v>37</v>
      </c>
      <c r="K120" s="3">
        <v>42</v>
      </c>
      <c r="L120" s="3">
        <v>33</v>
      </c>
      <c r="M120" s="3">
        <v>29</v>
      </c>
      <c r="N120" s="3">
        <v>0</v>
      </c>
      <c r="O120" s="3">
        <v>0</v>
      </c>
      <c r="P120" s="3">
        <v>0</v>
      </c>
      <c r="Q120" s="3">
        <v>4</v>
      </c>
      <c r="R120" s="3">
        <v>3</v>
      </c>
    </row>
    <row r="121" spans="1:18" x14ac:dyDescent="0.3">
      <c r="A121" s="2" t="s">
        <v>57</v>
      </c>
      <c r="B121" s="2" t="s">
        <v>19</v>
      </c>
      <c r="C121" s="2" t="s">
        <v>10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3</v>
      </c>
      <c r="L121" s="3">
        <v>2</v>
      </c>
      <c r="M121" s="3">
        <v>2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</row>
    <row r="122" spans="1:18" x14ac:dyDescent="0.3">
      <c r="A122" s="2" t="s">
        <v>57</v>
      </c>
      <c r="B122" s="2" t="s">
        <v>20</v>
      </c>
      <c r="C122" s="2" t="s">
        <v>10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</row>
    <row r="123" spans="1:18" x14ac:dyDescent="0.3">
      <c r="A123" s="2" t="s">
        <v>57</v>
      </c>
      <c r="B123" s="2" t="s">
        <v>21</v>
      </c>
      <c r="C123" s="2" t="s">
        <v>10</v>
      </c>
      <c r="D123" s="3">
        <v>0</v>
      </c>
      <c r="E123" s="3">
        <v>0</v>
      </c>
      <c r="F123" s="3">
        <v>1</v>
      </c>
      <c r="G123" s="3">
        <v>0</v>
      </c>
      <c r="H123" s="3">
        <v>0</v>
      </c>
      <c r="I123" s="3">
        <v>11</v>
      </c>
      <c r="J123" s="3">
        <v>14</v>
      </c>
      <c r="K123" s="3">
        <v>15</v>
      </c>
      <c r="L123" s="3">
        <v>13</v>
      </c>
      <c r="M123" s="3">
        <v>6</v>
      </c>
      <c r="N123" s="3">
        <v>0</v>
      </c>
      <c r="O123" s="3">
        <v>0</v>
      </c>
      <c r="P123" s="3">
        <v>0</v>
      </c>
      <c r="Q123" s="3">
        <v>0</v>
      </c>
      <c r="R123" s="3">
        <v>1</v>
      </c>
    </row>
    <row r="124" spans="1:18" x14ac:dyDescent="0.3">
      <c r="A124" s="2" t="s">
        <v>57</v>
      </c>
      <c r="B124" s="2" t="s">
        <v>22</v>
      </c>
      <c r="C124" s="2" t="s">
        <v>10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2</v>
      </c>
      <c r="J124" s="3">
        <v>1</v>
      </c>
      <c r="K124" s="3">
        <v>3</v>
      </c>
      <c r="L124" s="3">
        <v>0</v>
      </c>
      <c r="M124" s="3">
        <v>1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</row>
    <row r="125" spans="1:18" x14ac:dyDescent="0.3">
      <c r="A125" s="2" t="s">
        <v>57</v>
      </c>
      <c r="B125" s="2" t="s">
        <v>23</v>
      </c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1</v>
      </c>
      <c r="I125" s="3">
        <v>9</v>
      </c>
      <c r="J125" s="3">
        <v>7</v>
      </c>
      <c r="K125" s="3">
        <v>8</v>
      </c>
      <c r="L125" s="3">
        <v>10</v>
      </c>
      <c r="M125" s="3">
        <v>5</v>
      </c>
      <c r="N125" s="3">
        <v>0</v>
      </c>
      <c r="O125" s="3">
        <v>0</v>
      </c>
      <c r="P125" s="3">
        <v>0</v>
      </c>
      <c r="Q125" s="3">
        <v>1</v>
      </c>
      <c r="R125" s="3">
        <v>0</v>
      </c>
    </row>
    <row r="126" spans="1:18" x14ac:dyDescent="0.3">
      <c r="A126" s="2" t="s">
        <v>57</v>
      </c>
      <c r="B126" s="2" t="s">
        <v>24</v>
      </c>
      <c r="C126" s="2" t="s">
        <v>10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1</v>
      </c>
      <c r="J126" s="3">
        <v>0</v>
      </c>
      <c r="K126" s="3">
        <v>2</v>
      </c>
      <c r="L126" s="3">
        <v>0</v>
      </c>
      <c r="M126" s="3">
        <v>1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</row>
    <row r="127" spans="1:18" x14ac:dyDescent="0.3">
      <c r="A127" s="2" t="s">
        <v>57</v>
      </c>
      <c r="B127" s="2" t="s">
        <v>25</v>
      </c>
      <c r="C127" s="2" t="s">
        <v>10</v>
      </c>
      <c r="D127" s="3">
        <v>0</v>
      </c>
      <c r="E127" s="3">
        <v>0</v>
      </c>
      <c r="F127" s="3">
        <v>0</v>
      </c>
      <c r="G127" s="3">
        <v>0</v>
      </c>
      <c r="H127" s="3">
        <v>1</v>
      </c>
      <c r="I127" s="3">
        <v>0</v>
      </c>
      <c r="J127" s="3">
        <v>3</v>
      </c>
      <c r="K127" s="3">
        <v>2</v>
      </c>
      <c r="L127" s="3">
        <v>2</v>
      </c>
      <c r="M127" s="3">
        <v>4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</row>
    <row r="128" spans="1:18" x14ac:dyDescent="0.3">
      <c r="A128" s="2" t="s">
        <v>57</v>
      </c>
      <c r="B128" s="2" t="s">
        <v>26</v>
      </c>
      <c r="C128" s="2" t="s">
        <v>10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</row>
    <row r="129" spans="1:18" x14ac:dyDescent="0.3">
      <c r="A129" s="2" t="s">
        <v>57</v>
      </c>
      <c r="B129" s="2" t="s">
        <v>27</v>
      </c>
      <c r="C129" s="2" t="s">
        <v>10</v>
      </c>
      <c r="D129" s="3">
        <v>1</v>
      </c>
      <c r="E129" s="3">
        <v>0</v>
      </c>
      <c r="F129" s="3">
        <v>1</v>
      </c>
      <c r="G129" s="3">
        <v>0</v>
      </c>
      <c r="H129" s="3">
        <v>0</v>
      </c>
      <c r="I129" s="3">
        <v>8</v>
      </c>
      <c r="J129" s="3">
        <v>4</v>
      </c>
      <c r="K129" s="3">
        <v>7</v>
      </c>
      <c r="L129" s="3">
        <v>4</v>
      </c>
      <c r="M129" s="3">
        <v>4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</row>
    <row r="130" spans="1:18" x14ac:dyDescent="0.3">
      <c r="A130" s="2" t="s">
        <v>57</v>
      </c>
      <c r="B130" s="2" t="s">
        <v>28</v>
      </c>
      <c r="C130" s="2" t="s">
        <v>10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4</v>
      </c>
      <c r="J130" s="3">
        <v>2</v>
      </c>
      <c r="K130" s="3">
        <v>5</v>
      </c>
      <c r="L130" s="3">
        <v>1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</row>
    <row r="131" spans="1:18" x14ac:dyDescent="0.3">
      <c r="A131" s="2" t="s">
        <v>51</v>
      </c>
      <c r="B131" s="2" t="s">
        <v>9</v>
      </c>
      <c r="C131" s="2" t="s">
        <v>10</v>
      </c>
      <c r="D131" s="3">
        <v>2</v>
      </c>
      <c r="E131" s="3">
        <v>3</v>
      </c>
      <c r="F131" s="3">
        <v>1</v>
      </c>
      <c r="G131" s="3">
        <v>3</v>
      </c>
      <c r="H131" s="3">
        <v>0</v>
      </c>
      <c r="I131" s="3">
        <v>117</v>
      </c>
      <c r="J131" s="3">
        <v>88</v>
      </c>
      <c r="K131" s="3">
        <v>103</v>
      </c>
      <c r="L131" s="3">
        <v>104</v>
      </c>
      <c r="M131" s="3">
        <v>92</v>
      </c>
      <c r="N131" s="3">
        <v>0</v>
      </c>
      <c r="O131" s="3">
        <v>0</v>
      </c>
      <c r="P131" s="3">
        <v>0</v>
      </c>
      <c r="Q131" s="3">
        <v>6</v>
      </c>
      <c r="R131" s="3">
        <v>8</v>
      </c>
    </row>
    <row r="132" spans="1:18" x14ac:dyDescent="0.3">
      <c r="A132" s="2" t="s">
        <v>51</v>
      </c>
      <c r="B132" s="2" t="s">
        <v>12</v>
      </c>
      <c r="C132" s="2" t="s">
        <v>10</v>
      </c>
      <c r="D132" s="3">
        <v>1</v>
      </c>
      <c r="E132" s="3">
        <v>2</v>
      </c>
      <c r="F132" s="3">
        <v>1</v>
      </c>
      <c r="G132" s="3">
        <v>0</v>
      </c>
      <c r="H132" s="3">
        <v>0</v>
      </c>
      <c r="I132" s="3">
        <v>14</v>
      </c>
      <c r="J132" s="3">
        <v>10</v>
      </c>
      <c r="K132" s="3">
        <v>7</v>
      </c>
      <c r="L132" s="3">
        <v>9</v>
      </c>
      <c r="M132" s="3">
        <v>13</v>
      </c>
      <c r="N132" s="3">
        <v>0</v>
      </c>
      <c r="O132" s="3">
        <v>0</v>
      </c>
      <c r="P132" s="3">
        <v>0</v>
      </c>
      <c r="Q132" s="3">
        <v>1</v>
      </c>
      <c r="R132" s="3">
        <v>3</v>
      </c>
    </row>
    <row r="133" spans="1:18" x14ac:dyDescent="0.3">
      <c r="A133" s="2" t="s">
        <v>51</v>
      </c>
      <c r="B133" s="2" t="s">
        <v>13</v>
      </c>
      <c r="C133" s="2" t="s">
        <v>10</v>
      </c>
      <c r="D133" s="3">
        <v>0</v>
      </c>
      <c r="E133" s="3">
        <v>1</v>
      </c>
      <c r="F133" s="3">
        <v>0</v>
      </c>
      <c r="G133" s="3">
        <v>1</v>
      </c>
      <c r="H133" s="3">
        <v>0</v>
      </c>
      <c r="I133" s="3">
        <v>23</v>
      </c>
      <c r="J133" s="3">
        <v>17</v>
      </c>
      <c r="K133" s="3">
        <v>23</v>
      </c>
      <c r="L133" s="3">
        <v>29</v>
      </c>
      <c r="M133" s="3">
        <v>24</v>
      </c>
      <c r="N133" s="3">
        <v>0</v>
      </c>
      <c r="O133" s="3">
        <v>0</v>
      </c>
      <c r="P133" s="3">
        <v>0</v>
      </c>
      <c r="Q133" s="3">
        <v>2</v>
      </c>
      <c r="R133" s="3">
        <v>4</v>
      </c>
    </row>
    <row r="134" spans="1:18" x14ac:dyDescent="0.3">
      <c r="A134" s="2" t="s">
        <v>51</v>
      </c>
      <c r="B134" s="2" t="s">
        <v>14</v>
      </c>
      <c r="C134" s="2" t="s">
        <v>10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25</v>
      </c>
      <c r="J134" s="3">
        <v>12</v>
      </c>
      <c r="K134" s="3">
        <v>9</v>
      </c>
      <c r="L134" s="3">
        <v>10</v>
      </c>
      <c r="M134" s="3">
        <v>10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</row>
    <row r="135" spans="1:18" x14ac:dyDescent="0.3">
      <c r="A135" s="2" t="s">
        <v>51</v>
      </c>
      <c r="B135" s="2" t="s">
        <v>15</v>
      </c>
      <c r="C135" s="2" t="s">
        <v>10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16</v>
      </c>
      <c r="J135" s="3">
        <v>6</v>
      </c>
      <c r="K135" s="3">
        <v>9</v>
      </c>
      <c r="L135" s="3">
        <v>8</v>
      </c>
      <c r="M135" s="3">
        <v>8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</row>
    <row r="136" spans="1:18" x14ac:dyDescent="0.3">
      <c r="A136" s="2" t="s">
        <v>51</v>
      </c>
      <c r="B136" s="2" t="s">
        <v>16</v>
      </c>
      <c r="C136" s="2" t="s">
        <v>10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1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</row>
    <row r="137" spans="1:18" x14ac:dyDescent="0.3">
      <c r="A137" s="2" t="s">
        <v>51</v>
      </c>
      <c r="B137" s="2" t="s">
        <v>17</v>
      </c>
      <c r="C137" s="2" t="s">
        <v>10</v>
      </c>
      <c r="D137" s="3">
        <v>1</v>
      </c>
      <c r="E137" s="3">
        <v>0</v>
      </c>
      <c r="F137" s="3">
        <v>0</v>
      </c>
      <c r="G137" s="3">
        <v>2</v>
      </c>
      <c r="H137" s="3">
        <v>0</v>
      </c>
      <c r="I137" s="3">
        <v>29</v>
      </c>
      <c r="J137" s="3">
        <v>27</v>
      </c>
      <c r="K137" s="3">
        <v>33</v>
      </c>
      <c r="L137" s="3">
        <v>35</v>
      </c>
      <c r="M137" s="3">
        <v>29</v>
      </c>
      <c r="N137" s="3">
        <v>0</v>
      </c>
      <c r="O137" s="3">
        <v>0</v>
      </c>
      <c r="P137" s="3">
        <v>0</v>
      </c>
      <c r="Q137" s="3">
        <v>2</v>
      </c>
      <c r="R137" s="3">
        <v>0</v>
      </c>
    </row>
    <row r="138" spans="1:18" x14ac:dyDescent="0.3">
      <c r="A138" s="2" t="s">
        <v>51</v>
      </c>
      <c r="B138" s="2" t="s">
        <v>18</v>
      </c>
      <c r="C138" s="2" t="s">
        <v>10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8</v>
      </c>
      <c r="J138" s="3">
        <v>9</v>
      </c>
      <c r="K138" s="3">
        <v>11</v>
      </c>
      <c r="L138" s="3">
        <v>7</v>
      </c>
      <c r="M138" s="3">
        <v>6</v>
      </c>
      <c r="N138" s="3">
        <v>0</v>
      </c>
      <c r="O138" s="3">
        <v>0</v>
      </c>
      <c r="P138" s="3">
        <v>0</v>
      </c>
      <c r="Q138" s="3">
        <v>1</v>
      </c>
      <c r="R138" s="3">
        <v>1</v>
      </c>
    </row>
    <row r="139" spans="1:18" x14ac:dyDescent="0.3">
      <c r="A139" s="2" t="s">
        <v>51</v>
      </c>
      <c r="B139" s="2" t="s">
        <v>19</v>
      </c>
      <c r="C139" s="2" t="s">
        <v>10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3</v>
      </c>
      <c r="L139" s="3">
        <v>1</v>
      </c>
      <c r="M139" s="3">
        <v>1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</row>
    <row r="140" spans="1:18" x14ac:dyDescent="0.3">
      <c r="A140" s="2" t="s">
        <v>51</v>
      </c>
      <c r="B140" s="2" t="s">
        <v>20</v>
      </c>
      <c r="C140" s="2" t="s">
        <v>10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</row>
    <row r="141" spans="1:18" x14ac:dyDescent="0.3">
      <c r="A141" s="2" t="s">
        <v>51</v>
      </c>
      <c r="B141" s="2" t="s">
        <v>21</v>
      </c>
      <c r="C141" s="2" t="s">
        <v>10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2</v>
      </c>
      <c r="J141" s="3">
        <v>4</v>
      </c>
      <c r="K141" s="3">
        <v>2</v>
      </c>
      <c r="L141" s="3">
        <v>3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</row>
    <row r="142" spans="1:18" x14ac:dyDescent="0.3">
      <c r="A142" s="2" t="s">
        <v>51</v>
      </c>
      <c r="B142" s="2" t="s">
        <v>22</v>
      </c>
      <c r="C142" s="2" t="s">
        <v>10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3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</row>
    <row r="143" spans="1:18" x14ac:dyDescent="0.3">
      <c r="A143" s="2" t="s">
        <v>51</v>
      </c>
      <c r="B143" s="2" t="s">
        <v>23</v>
      </c>
      <c r="C143" s="2" t="s">
        <v>10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</v>
      </c>
      <c r="K143" s="3">
        <v>1</v>
      </c>
      <c r="L143" s="3">
        <v>2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</row>
    <row r="144" spans="1:18" x14ac:dyDescent="0.3">
      <c r="A144" s="2" t="s">
        <v>51</v>
      </c>
      <c r="B144" s="2" t="s">
        <v>24</v>
      </c>
      <c r="C144" s="2" t="s">
        <v>10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</row>
    <row r="145" spans="1:18" x14ac:dyDescent="0.3">
      <c r="A145" s="2" t="s">
        <v>51</v>
      </c>
      <c r="B145" s="2" t="s">
        <v>25</v>
      </c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1</v>
      </c>
      <c r="K145" s="3">
        <v>1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</row>
    <row r="146" spans="1:18" x14ac:dyDescent="0.3">
      <c r="A146" s="2" t="s">
        <v>51</v>
      </c>
      <c r="B146" s="2" t="s">
        <v>26</v>
      </c>
      <c r="C146" s="2" t="s">
        <v>10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</row>
    <row r="147" spans="1:18" x14ac:dyDescent="0.3">
      <c r="A147" s="2" t="s">
        <v>51</v>
      </c>
      <c r="B147" s="2" t="s">
        <v>27</v>
      </c>
      <c r="C147" s="2" t="s">
        <v>10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1</v>
      </c>
      <c r="K147" s="3">
        <v>0</v>
      </c>
      <c r="L147" s="3">
        <v>0</v>
      </c>
      <c r="M147" s="3">
        <v>1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</row>
    <row r="148" spans="1:18" x14ac:dyDescent="0.3">
      <c r="A148" s="2" t="s">
        <v>51</v>
      </c>
      <c r="B148" s="2" t="s">
        <v>28</v>
      </c>
      <c r="C148" s="2" t="s">
        <v>10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</row>
    <row r="149" spans="1:18" x14ac:dyDescent="0.3">
      <c r="A149" s="2" t="s">
        <v>58</v>
      </c>
      <c r="B149" s="2" t="s">
        <v>9</v>
      </c>
      <c r="C149" s="2" t="s">
        <v>10</v>
      </c>
      <c r="D149" s="3">
        <v>7</v>
      </c>
      <c r="E149" s="3">
        <v>10</v>
      </c>
      <c r="F149" s="3">
        <v>15</v>
      </c>
      <c r="G149" s="3">
        <v>13</v>
      </c>
      <c r="H149" s="3">
        <v>13</v>
      </c>
      <c r="I149" s="3">
        <v>238</v>
      </c>
      <c r="J149" s="3">
        <v>181</v>
      </c>
      <c r="K149" s="3">
        <v>193</v>
      </c>
      <c r="L149" s="3">
        <v>241</v>
      </c>
      <c r="M149" s="3">
        <v>216</v>
      </c>
      <c r="N149" s="3">
        <v>0</v>
      </c>
      <c r="O149" s="3">
        <v>0</v>
      </c>
      <c r="P149" s="3">
        <v>0</v>
      </c>
      <c r="Q149" s="3">
        <v>21</v>
      </c>
      <c r="R149" s="3">
        <v>21</v>
      </c>
    </row>
    <row r="150" spans="1:18" x14ac:dyDescent="0.3">
      <c r="A150" s="2" t="s">
        <v>58</v>
      </c>
      <c r="B150" s="2" t="s">
        <v>12</v>
      </c>
      <c r="C150" s="2" t="s">
        <v>10</v>
      </c>
      <c r="D150" s="3">
        <v>1</v>
      </c>
      <c r="E150" s="3">
        <v>0</v>
      </c>
      <c r="F150" s="3">
        <v>0</v>
      </c>
      <c r="G150" s="3">
        <v>0</v>
      </c>
      <c r="H150" s="3">
        <v>1</v>
      </c>
      <c r="I150" s="3">
        <v>14</v>
      </c>
      <c r="J150" s="3">
        <v>10</v>
      </c>
      <c r="K150" s="3">
        <v>12</v>
      </c>
      <c r="L150" s="3">
        <v>6</v>
      </c>
      <c r="M150" s="3">
        <v>6</v>
      </c>
      <c r="N150" s="3">
        <v>0</v>
      </c>
      <c r="O150" s="3">
        <v>0</v>
      </c>
      <c r="P150" s="3">
        <v>0</v>
      </c>
      <c r="Q150" s="3">
        <v>1</v>
      </c>
      <c r="R150" s="3">
        <v>0</v>
      </c>
    </row>
    <row r="151" spans="1:18" x14ac:dyDescent="0.3">
      <c r="A151" s="2" t="s">
        <v>58</v>
      </c>
      <c r="B151" s="2" t="s">
        <v>13</v>
      </c>
      <c r="C151" s="2" t="s">
        <v>10</v>
      </c>
      <c r="D151" s="3">
        <v>0</v>
      </c>
      <c r="E151" s="3">
        <v>1</v>
      </c>
      <c r="F151" s="3">
        <v>2</v>
      </c>
      <c r="G151" s="3">
        <v>3</v>
      </c>
      <c r="H151" s="3">
        <v>2</v>
      </c>
      <c r="I151" s="3">
        <v>25</v>
      </c>
      <c r="J151" s="3">
        <v>26</v>
      </c>
      <c r="K151" s="3">
        <v>27</v>
      </c>
      <c r="L151" s="3">
        <v>32</v>
      </c>
      <c r="M151" s="3">
        <v>30</v>
      </c>
      <c r="N151" s="3">
        <v>0</v>
      </c>
      <c r="O151" s="3">
        <v>0</v>
      </c>
      <c r="P151" s="3">
        <v>0</v>
      </c>
      <c r="Q151" s="3">
        <v>3</v>
      </c>
      <c r="R151" s="3">
        <v>3</v>
      </c>
    </row>
    <row r="152" spans="1:18" x14ac:dyDescent="0.3">
      <c r="A152" s="2" t="s">
        <v>58</v>
      </c>
      <c r="B152" s="2" t="s">
        <v>14</v>
      </c>
      <c r="C152" s="2" t="s">
        <v>10</v>
      </c>
      <c r="D152" s="3">
        <v>0</v>
      </c>
      <c r="E152" s="3">
        <v>0</v>
      </c>
      <c r="F152" s="3">
        <v>1</v>
      </c>
      <c r="G152" s="3">
        <v>0</v>
      </c>
      <c r="H152" s="3">
        <v>0</v>
      </c>
      <c r="I152" s="3">
        <v>42</v>
      </c>
      <c r="J152" s="3">
        <v>28</v>
      </c>
      <c r="K152" s="3">
        <v>34</v>
      </c>
      <c r="L152" s="3">
        <v>29</v>
      </c>
      <c r="M152" s="3">
        <v>28</v>
      </c>
      <c r="N152" s="3">
        <v>0</v>
      </c>
      <c r="O152" s="3">
        <v>0</v>
      </c>
      <c r="P152" s="3">
        <v>0</v>
      </c>
      <c r="Q152" s="3">
        <v>0</v>
      </c>
      <c r="R152" s="3">
        <v>2</v>
      </c>
    </row>
    <row r="153" spans="1:18" x14ac:dyDescent="0.3">
      <c r="A153" s="2" t="s">
        <v>58</v>
      </c>
      <c r="B153" s="2" t="s">
        <v>15</v>
      </c>
      <c r="C153" s="2" t="s">
        <v>10</v>
      </c>
      <c r="D153" s="3">
        <v>0</v>
      </c>
      <c r="E153" s="3">
        <v>3</v>
      </c>
      <c r="F153" s="3">
        <v>0</v>
      </c>
      <c r="G153" s="3">
        <v>1</v>
      </c>
      <c r="H153" s="3">
        <v>1</v>
      </c>
      <c r="I153" s="3">
        <v>28</v>
      </c>
      <c r="J153" s="3">
        <v>13</v>
      </c>
      <c r="K153" s="3">
        <v>21</v>
      </c>
      <c r="L153" s="3">
        <v>31</v>
      </c>
      <c r="M153" s="3">
        <v>24</v>
      </c>
      <c r="N153" s="3">
        <v>0</v>
      </c>
      <c r="O153" s="3">
        <v>0</v>
      </c>
      <c r="P153" s="3">
        <v>0</v>
      </c>
      <c r="Q153" s="3">
        <v>6</v>
      </c>
      <c r="R153" s="3">
        <v>4</v>
      </c>
    </row>
    <row r="154" spans="1:18" x14ac:dyDescent="0.3">
      <c r="A154" s="2" t="s">
        <v>58</v>
      </c>
      <c r="B154" s="2" t="s">
        <v>16</v>
      </c>
      <c r="C154" s="2" t="s">
        <v>10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1</v>
      </c>
      <c r="L154" s="3">
        <v>2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</row>
    <row r="155" spans="1:18" x14ac:dyDescent="0.3">
      <c r="A155" s="2" t="s">
        <v>58</v>
      </c>
      <c r="B155" s="2" t="s">
        <v>17</v>
      </c>
      <c r="C155" s="2" t="s">
        <v>10</v>
      </c>
      <c r="D155" s="3">
        <v>6</v>
      </c>
      <c r="E155" s="3">
        <v>5</v>
      </c>
      <c r="F155" s="3">
        <v>6</v>
      </c>
      <c r="G155" s="3">
        <v>6</v>
      </c>
      <c r="H155" s="3">
        <v>5</v>
      </c>
      <c r="I155" s="3">
        <v>64</v>
      </c>
      <c r="J155" s="3">
        <v>54</v>
      </c>
      <c r="K155" s="3">
        <v>55</v>
      </c>
      <c r="L155" s="3">
        <v>79</v>
      </c>
      <c r="M155" s="3">
        <v>70</v>
      </c>
      <c r="N155" s="3">
        <v>0</v>
      </c>
      <c r="O155" s="3">
        <v>0</v>
      </c>
      <c r="P155" s="3">
        <v>0</v>
      </c>
      <c r="Q155" s="3">
        <v>5</v>
      </c>
      <c r="R155" s="3">
        <v>6</v>
      </c>
    </row>
    <row r="156" spans="1:18" x14ac:dyDescent="0.3">
      <c r="A156" s="2" t="s">
        <v>58</v>
      </c>
      <c r="B156" s="2" t="s">
        <v>18</v>
      </c>
      <c r="C156" s="2" t="s">
        <v>10</v>
      </c>
      <c r="D156" s="3">
        <v>0</v>
      </c>
      <c r="E156" s="3">
        <v>0</v>
      </c>
      <c r="F156" s="3">
        <v>2</v>
      </c>
      <c r="G156" s="3">
        <v>0</v>
      </c>
      <c r="H156" s="3">
        <v>1</v>
      </c>
      <c r="I156" s="3">
        <v>42</v>
      </c>
      <c r="J156" s="3">
        <v>11</v>
      </c>
      <c r="K156" s="3">
        <v>26</v>
      </c>
      <c r="L156" s="3">
        <v>21</v>
      </c>
      <c r="M156" s="3">
        <v>29</v>
      </c>
      <c r="N156" s="3">
        <v>0</v>
      </c>
      <c r="O156" s="3">
        <v>0</v>
      </c>
      <c r="P156" s="3">
        <v>0</v>
      </c>
      <c r="Q156" s="3">
        <v>2</v>
      </c>
      <c r="R156" s="3">
        <v>2</v>
      </c>
    </row>
    <row r="157" spans="1:18" x14ac:dyDescent="0.3">
      <c r="A157" s="2" t="s">
        <v>58</v>
      </c>
      <c r="B157" s="2" t="s">
        <v>19</v>
      </c>
      <c r="C157" s="2" t="s">
        <v>10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1</v>
      </c>
      <c r="J157" s="3">
        <v>1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</row>
    <row r="158" spans="1:18" x14ac:dyDescent="0.3">
      <c r="A158" s="2" t="s">
        <v>58</v>
      </c>
      <c r="B158" s="2" t="s">
        <v>20</v>
      </c>
      <c r="C158" s="2" t="s">
        <v>10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</row>
    <row r="159" spans="1:18" x14ac:dyDescent="0.3">
      <c r="A159" s="2" t="s">
        <v>58</v>
      </c>
      <c r="B159" s="2" t="s">
        <v>21</v>
      </c>
      <c r="C159" s="2" t="s">
        <v>10</v>
      </c>
      <c r="D159" s="3">
        <v>0</v>
      </c>
      <c r="E159" s="3">
        <v>0</v>
      </c>
      <c r="F159" s="3">
        <v>2</v>
      </c>
      <c r="G159" s="3">
        <v>2</v>
      </c>
      <c r="H159" s="3">
        <v>2</v>
      </c>
      <c r="I159" s="3">
        <v>5</v>
      </c>
      <c r="J159" s="3">
        <v>12</v>
      </c>
      <c r="K159" s="3">
        <v>5</v>
      </c>
      <c r="L159" s="3">
        <v>12</v>
      </c>
      <c r="M159" s="3">
        <v>15</v>
      </c>
      <c r="N159" s="3">
        <v>0</v>
      </c>
      <c r="O159" s="3">
        <v>0</v>
      </c>
      <c r="P159" s="3">
        <v>0</v>
      </c>
      <c r="Q159" s="3">
        <v>2</v>
      </c>
      <c r="R159" s="3">
        <v>2</v>
      </c>
    </row>
    <row r="160" spans="1:18" x14ac:dyDescent="0.3">
      <c r="A160" s="2" t="s">
        <v>58</v>
      </c>
      <c r="B160" s="2" t="s">
        <v>22</v>
      </c>
      <c r="C160" s="2" t="s">
        <v>10</v>
      </c>
      <c r="D160" s="3">
        <v>0</v>
      </c>
      <c r="E160" s="3">
        <v>0</v>
      </c>
      <c r="F160" s="3">
        <v>0</v>
      </c>
      <c r="G160" s="3">
        <v>1</v>
      </c>
      <c r="H160" s="3">
        <v>0</v>
      </c>
      <c r="I160" s="3">
        <v>0</v>
      </c>
      <c r="J160" s="3">
        <v>7</v>
      </c>
      <c r="K160" s="3">
        <v>0</v>
      </c>
      <c r="L160" s="3">
        <v>4</v>
      </c>
      <c r="M160" s="3">
        <v>1</v>
      </c>
      <c r="N160" s="3">
        <v>0</v>
      </c>
      <c r="O160" s="3">
        <v>0</v>
      </c>
      <c r="P160" s="3">
        <v>0</v>
      </c>
      <c r="Q160" s="3">
        <v>1</v>
      </c>
      <c r="R160" s="3">
        <v>0</v>
      </c>
    </row>
    <row r="161" spans="1:18" x14ac:dyDescent="0.3">
      <c r="A161" s="2" t="s">
        <v>58</v>
      </c>
      <c r="B161" s="2" t="s">
        <v>23</v>
      </c>
      <c r="C161" s="2" t="s">
        <v>10</v>
      </c>
      <c r="D161" s="3">
        <v>0</v>
      </c>
      <c r="E161" s="3">
        <v>0</v>
      </c>
      <c r="F161" s="3">
        <v>1</v>
      </c>
      <c r="G161" s="3">
        <v>0</v>
      </c>
      <c r="H161" s="3">
        <v>0</v>
      </c>
      <c r="I161" s="3">
        <v>7</v>
      </c>
      <c r="J161" s="3">
        <v>10</v>
      </c>
      <c r="K161" s="3">
        <v>5</v>
      </c>
      <c r="L161" s="3">
        <v>8</v>
      </c>
      <c r="M161" s="3">
        <v>4</v>
      </c>
      <c r="N161" s="3">
        <v>0</v>
      </c>
      <c r="O161" s="3">
        <v>0</v>
      </c>
      <c r="P161" s="3">
        <v>0</v>
      </c>
      <c r="Q161" s="3">
        <v>1</v>
      </c>
      <c r="R161" s="3">
        <v>0</v>
      </c>
    </row>
    <row r="162" spans="1:18" x14ac:dyDescent="0.3">
      <c r="A162" s="2" t="s">
        <v>58</v>
      </c>
      <c r="B162" s="2" t="s">
        <v>24</v>
      </c>
      <c r="C162" s="2" t="s">
        <v>10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2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</row>
    <row r="163" spans="1:18" x14ac:dyDescent="0.3">
      <c r="A163" s="2" t="s">
        <v>58</v>
      </c>
      <c r="B163" s="2" t="s">
        <v>25</v>
      </c>
      <c r="C163" s="2" t="s">
        <v>10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3</v>
      </c>
      <c r="J163" s="3">
        <v>2</v>
      </c>
      <c r="K163" s="3">
        <v>3</v>
      </c>
      <c r="L163" s="3">
        <v>2</v>
      </c>
      <c r="M163" s="3">
        <v>2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</row>
    <row r="164" spans="1:18" x14ac:dyDescent="0.3">
      <c r="A164" s="2" t="s">
        <v>58</v>
      </c>
      <c r="B164" s="2" t="s">
        <v>26</v>
      </c>
      <c r="C164" s="2" t="s">
        <v>10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1</v>
      </c>
      <c r="M164" s="3">
        <v>1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</row>
    <row r="165" spans="1:18" x14ac:dyDescent="0.3">
      <c r="A165" s="2" t="s">
        <v>58</v>
      </c>
      <c r="B165" s="2" t="s">
        <v>27</v>
      </c>
      <c r="C165" s="2" t="s">
        <v>10</v>
      </c>
      <c r="D165" s="3">
        <v>0</v>
      </c>
      <c r="E165" s="3">
        <v>1</v>
      </c>
      <c r="F165" s="3">
        <v>1</v>
      </c>
      <c r="G165" s="3">
        <v>0</v>
      </c>
      <c r="H165" s="3">
        <v>1</v>
      </c>
      <c r="I165" s="3">
        <v>5</v>
      </c>
      <c r="J165" s="3">
        <v>3</v>
      </c>
      <c r="K165" s="3">
        <v>3</v>
      </c>
      <c r="L165" s="3">
        <v>8</v>
      </c>
      <c r="M165" s="3">
        <v>5</v>
      </c>
      <c r="N165" s="3">
        <v>0</v>
      </c>
      <c r="O165" s="3">
        <v>0</v>
      </c>
      <c r="P165" s="3">
        <v>0</v>
      </c>
      <c r="Q165" s="3">
        <v>0</v>
      </c>
      <c r="R165" s="3">
        <v>2</v>
      </c>
    </row>
    <row r="166" spans="1:18" x14ac:dyDescent="0.3">
      <c r="A166" s="2" t="s">
        <v>58</v>
      </c>
      <c r="B166" s="2" t="s">
        <v>28</v>
      </c>
      <c r="C166" s="2" t="s">
        <v>10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2</v>
      </c>
      <c r="J166" s="3">
        <v>2</v>
      </c>
      <c r="K166" s="3">
        <v>1</v>
      </c>
      <c r="L166" s="3">
        <v>6</v>
      </c>
      <c r="M166" s="3">
        <v>1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</row>
    <row r="167" spans="1:18" x14ac:dyDescent="0.3">
      <c r="A167" s="2" t="s">
        <v>59</v>
      </c>
      <c r="B167" s="2" t="s">
        <v>9</v>
      </c>
      <c r="C167" s="2" t="s">
        <v>10</v>
      </c>
      <c r="D167" s="3">
        <v>4</v>
      </c>
      <c r="E167" s="3">
        <v>5</v>
      </c>
      <c r="F167" s="3">
        <v>3</v>
      </c>
      <c r="G167" s="3">
        <v>5</v>
      </c>
      <c r="H167" s="3">
        <v>11</v>
      </c>
      <c r="I167" s="3">
        <v>122</v>
      </c>
      <c r="J167" s="3">
        <v>135</v>
      </c>
      <c r="K167" s="3">
        <v>124</v>
      </c>
      <c r="L167" s="3">
        <v>128</v>
      </c>
      <c r="M167" s="3">
        <v>99</v>
      </c>
      <c r="N167" s="3">
        <v>0</v>
      </c>
      <c r="O167" s="3">
        <v>0</v>
      </c>
      <c r="P167" s="3">
        <v>0</v>
      </c>
      <c r="Q167" s="3">
        <v>18</v>
      </c>
      <c r="R167" s="3">
        <v>10</v>
      </c>
    </row>
    <row r="168" spans="1:18" x14ac:dyDescent="0.3">
      <c r="A168" s="2" t="s">
        <v>59</v>
      </c>
      <c r="B168" s="2" t="s">
        <v>12</v>
      </c>
      <c r="C168" s="2" t="s">
        <v>10</v>
      </c>
      <c r="D168" s="3">
        <v>1</v>
      </c>
      <c r="E168" s="3">
        <v>0</v>
      </c>
      <c r="F168" s="3">
        <v>0</v>
      </c>
      <c r="G168" s="3">
        <v>1</v>
      </c>
      <c r="H168" s="3">
        <v>0</v>
      </c>
      <c r="I168" s="3">
        <v>4</v>
      </c>
      <c r="J168" s="3">
        <v>4</v>
      </c>
      <c r="K168" s="3">
        <v>11</v>
      </c>
      <c r="L168" s="3">
        <v>5</v>
      </c>
      <c r="M168" s="3">
        <v>6</v>
      </c>
      <c r="N168" s="3">
        <v>0</v>
      </c>
      <c r="O168" s="3">
        <v>0</v>
      </c>
      <c r="P168" s="3">
        <v>0</v>
      </c>
      <c r="Q168" s="3">
        <v>1</v>
      </c>
      <c r="R168" s="3">
        <v>1</v>
      </c>
    </row>
    <row r="169" spans="1:18" x14ac:dyDescent="0.3">
      <c r="A169" s="2" t="s">
        <v>59</v>
      </c>
      <c r="B169" s="2" t="s">
        <v>13</v>
      </c>
      <c r="C169" s="2" t="s">
        <v>10</v>
      </c>
      <c r="D169" s="3">
        <v>0</v>
      </c>
      <c r="E169" s="3">
        <v>0</v>
      </c>
      <c r="F169" s="3">
        <v>0</v>
      </c>
      <c r="G169" s="3">
        <v>1</v>
      </c>
      <c r="H169" s="3">
        <v>2</v>
      </c>
      <c r="I169" s="3">
        <v>13</v>
      </c>
      <c r="J169" s="3">
        <v>7</v>
      </c>
      <c r="K169" s="3">
        <v>12</v>
      </c>
      <c r="L169" s="3">
        <v>9</v>
      </c>
      <c r="M169" s="3">
        <v>11</v>
      </c>
      <c r="N169" s="3">
        <v>0</v>
      </c>
      <c r="O169" s="3">
        <v>0</v>
      </c>
      <c r="P169" s="3">
        <v>0</v>
      </c>
      <c r="Q169" s="3">
        <v>3</v>
      </c>
      <c r="R169" s="3">
        <v>2</v>
      </c>
    </row>
    <row r="170" spans="1:18" x14ac:dyDescent="0.3">
      <c r="A170" s="2" t="s">
        <v>59</v>
      </c>
      <c r="B170" s="2" t="s">
        <v>14</v>
      </c>
      <c r="C170" s="2" t="s">
        <v>10</v>
      </c>
      <c r="D170" s="3">
        <v>0</v>
      </c>
      <c r="E170" s="3">
        <v>1</v>
      </c>
      <c r="F170" s="3">
        <v>0</v>
      </c>
      <c r="G170" s="3">
        <v>0</v>
      </c>
      <c r="H170" s="3">
        <v>1</v>
      </c>
      <c r="I170" s="3">
        <v>15</v>
      </c>
      <c r="J170" s="3">
        <v>18</v>
      </c>
      <c r="K170" s="3">
        <v>22</v>
      </c>
      <c r="L170" s="3">
        <v>17</v>
      </c>
      <c r="M170" s="3">
        <v>7</v>
      </c>
      <c r="N170" s="3">
        <v>0</v>
      </c>
      <c r="O170" s="3">
        <v>0</v>
      </c>
      <c r="P170" s="3">
        <v>0</v>
      </c>
      <c r="Q170" s="3">
        <v>1</v>
      </c>
      <c r="R170" s="3">
        <v>1</v>
      </c>
    </row>
    <row r="171" spans="1:18" x14ac:dyDescent="0.3">
      <c r="A171" s="2" t="s">
        <v>59</v>
      </c>
      <c r="B171" s="2" t="s">
        <v>15</v>
      </c>
      <c r="C171" s="2" t="s">
        <v>10</v>
      </c>
      <c r="D171" s="3">
        <v>1</v>
      </c>
      <c r="E171" s="3">
        <v>1</v>
      </c>
      <c r="F171" s="3">
        <v>1</v>
      </c>
      <c r="G171" s="3">
        <v>0</v>
      </c>
      <c r="H171" s="3">
        <v>0</v>
      </c>
      <c r="I171" s="3">
        <v>16</v>
      </c>
      <c r="J171" s="3">
        <v>22</v>
      </c>
      <c r="K171" s="3">
        <v>21</v>
      </c>
      <c r="L171" s="3">
        <v>13</v>
      </c>
      <c r="M171" s="3">
        <v>16</v>
      </c>
      <c r="N171" s="3">
        <v>0</v>
      </c>
      <c r="O171" s="3">
        <v>0</v>
      </c>
      <c r="P171" s="3">
        <v>0</v>
      </c>
      <c r="Q171" s="3">
        <v>3</v>
      </c>
      <c r="R171" s="3">
        <v>1</v>
      </c>
    </row>
    <row r="172" spans="1:18" x14ac:dyDescent="0.3">
      <c r="A172" s="2" t="s">
        <v>59</v>
      </c>
      <c r="B172" s="2" t="s">
        <v>16</v>
      </c>
      <c r="C172" s="2" t="s">
        <v>10</v>
      </c>
      <c r="D172" s="3">
        <v>0</v>
      </c>
      <c r="E172" s="3">
        <v>0</v>
      </c>
      <c r="F172" s="3">
        <v>1</v>
      </c>
      <c r="G172" s="3">
        <v>0</v>
      </c>
      <c r="H172" s="3">
        <v>0</v>
      </c>
      <c r="I172" s="3">
        <v>1</v>
      </c>
      <c r="J172" s="3">
        <v>0</v>
      </c>
      <c r="K172" s="3">
        <v>0</v>
      </c>
      <c r="L172" s="3">
        <v>1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</row>
    <row r="173" spans="1:18" x14ac:dyDescent="0.3">
      <c r="A173" s="2" t="s">
        <v>59</v>
      </c>
      <c r="B173" s="2" t="s">
        <v>17</v>
      </c>
      <c r="C173" s="2" t="s">
        <v>10</v>
      </c>
      <c r="D173" s="3">
        <v>2</v>
      </c>
      <c r="E173" s="3">
        <v>2</v>
      </c>
      <c r="F173" s="3">
        <v>1</v>
      </c>
      <c r="G173" s="3">
        <v>2</v>
      </c>
      <c r="H173" s="3">
        <v>5</v>
      </c>
      <c r="I173" s="3">
        <v>34</v>
      </c>
      <c r="J173" s="3">
        <v>48</v>
      </c>
      <c r="K173" s="3">
        <v>35</v>
      </c>
      <c r="L173" s="3">
        <v>53</v>
      </c>
      <c r="M173" s="3">
        <v>35</v>
      </c>
      <c r="N173" s="3">
        <v>0</v>
      </c>
      <c r="O173" s="3">
        <v>0</v>
      </c>
      <c r="P173" s="3">
        <v>0</v>
      </c>
      <c r="Q173" s="3">
        <v>9</v>
      </c>
      <c r="R173" s="3">
        <v>4</v>
      </c>
    </row>
    <row r="174" spans="1:18" x14ac:dyDescent="0.3">
      <c r="A174" s="2" t="s">
        <v>59</v>
      </c>
      <c r="B174" s="2" t="s">
        <v>18</v>
      </c>
      <c r="C174" s="2" t="s">
        <v>10</v>
      </c>
      <c r="D174" s="3">
        <v>0</v>
      </c>
      <c r="E174" s="3">
        <v>1</v>
      </c>
      <c r="F174" s="3">
        <v>0</v>
      </c>
      <c r="G174" s="3">
        <v>0</v>
      </c>
      <c r="H174" s="3">
        <v>2</v>
      </c>
      <c r="I174" s="3">
        <v>26</v>
      </c>
      <c r="J174" s="3">
        <v>19</v>
      </c>
      <c r="K174" s="3">
        <v>12</v>
      </c>
      <c r="L174" s="3">
        <v>17</v>
      </c>
      <c r="M174" s="3">
        <v>13</v>
      </c>
      <c r="N174" s="3">
        <v>0</v>
      </c>
      <c r="O174" s="3">
        <v>0</v>
      </c>
      <c r="P174" s="3">
        <v>0</v>
      </c>
      <c r="Q174" s="3">
        <v>1</v>
      </c>
      <c r="R174" s="3">
        <v>0</v>
      </c>
    </row>
    <row r="175" spans="1:18" x14ac:dyDescent="0.3">
      <c r="A175" s="2" t="s">
        <v>59</v>
      </c>
      <c r="B175" s="2" t="s">
        <v>19</v>
      </c>
      <c r="C175" s="2" t="s">
        <v>10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</row>
    <row r="176" spans="1:18" x14ac:dyDescent="0.3">
      <c r="A176" s="2" t="s">
        <v>59</v>
      </c>
      <c r="B176" s="2" t="s">
        <v>20</v>
      </c>
      <c r="C176" s="2" t="s">
        <v>10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2</v>
      </c>
      <c r="J176" s="3">
        <v>0</v>
      </c>
      <c r="K176" s="3">
        <v>0</v>
      </c>
      <c r="L176" s="3">
        <v>1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</row>
    <row r="177" spans="1:18" x14ac:dyDescent="0.3">
      <c r="A177" s="2" t="s">
        <v>59</v>
      </c>
      <c r="B177" s="2" t="s">
        <v>21</v>
      </c>
      <c r="C177" s="2" t="s">
        <v>10</v>
      </c>
      <c r="D177" s="3">
        <v>0</v>
      </c>
      <c r="E177" s="3">
        <v>0</v>
      </c>
      <c r="F177" s="3">
        <v>0</v>
      </c>
      <c r="G177" s="3">
        <v>0</v>
      </c>
      <c r="H177" s="3">
        <v>1</v>
      </c>
      <c r="I177" s="3">
        <v>3</v>
      </c>
      <c r="J177" s="3">
        <v>7</v>
      </c>
      <c r="K177" s="3">
        <v>6</v>
      </c>
      <c r="L177" s="3">
        <v>6</v>
      </c>
      <c r="M177" s="3">
        <v>6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</row>
    <row r="178" spans="1:18" x14ac:dyDescent="0.3">
      <c r="A178" s="2" t="s">
        <v>59</v>
      </c>
      <c r="B178" s="2" t="s">
        <v>22</v>
      </c>
      <c r="C178" s="2" t="s">
        <v>10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1</v>
      </c>
      <c r="J178" s="3">
        <v>3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</row>
    <row r="179" spans="1:18" x14ac:dyDescent="0.3">
      <c r="A179" s="2" t="s">
        <v>59</v>
      </c>
      <c r="B179" s="2" t="s">
        <v>23</v>
      </c>
      <c r="C179" s="2" t="s">
        <v>10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3</v>
      </c>
      <c r="J179" s="3">
        <v>5</v>
      </c>
      <c r="K179" s="3">
        <v>2</v>
      </c>
      <c r="L179" s="3">
        <v>2</v>
      </c>
      <c r="M179" s="3">
        <v>1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</row>
    <row r="180" spans="1:18" x14ac:dyDescent="0.3">
      <c r="A180" s="2" t="s">
        <v>59</v>
      </c>
      <c r="B180" s="2" t="s">
        <v>24</v>
      </c>
      <c r="C180" s="2" t="s">
        <v>10</v>
      </c>
      <c r="D180" s="3">
        <v>0</v>
      </c>
      <c r="E180" s="3">
        <v>0</v>
      </c>
      <c r="F180" s="3">
        <v>0</v>
      </c>
      <c r="G180" s="3">
        <v>1</v>
      </c>
      <c r="H180" s="3">
        <v>0</v>
      </c>
      <c r="I180" s="3">
        <v>0</v>
      </c>
      <c r="J180" s="3">
        <v>0</v>
      </c>
      <c r="K180" s="3">
        <v>1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</row>
    <row r="181" spans="1:18" x14ac:dyDescent="0.3">
      <c r="A181" s="2" t="s">
        <v>59</v>
      </c>
      <c r="B181" s="2" t="s">
        <v>25</v>
      </c>
      <c r="C181" s="2" t="s">
        <v>10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1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</row>
    <row r="182" spans="1:18" x14ac:dyDescent="0.3">
      <c r="A182" s="2" t="s">
        <v>59</v>
      </c>
      <c r="B182" s="2" t="s">
        <v>26</v>
      </c>
      <c r="C182" s="2" t="s">
        <v>10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1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</row>
    <row r="183" spans="1:18" x14ac:dyDescent="0.3">
      <c r="A183" s="2" t="s">
        <v>59</v>
      </c>
      <c r="B183" s="2" t="s">
        <v>27</v>
      </c>
      <c r="C183" s="2" t="s">
        <v>10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4</v>
      </c>
      <c r="J183" s="3">
        <v>0</v>
      </c>
      <c r="K183" s="3">
        <v>2</v>
      </c>
      <c r="L183" s="3">
        <v>3</v>
      </c>
      <c r="M183" s="3">
        <v>2</v>
      </c>
      <c r="N183" s="3">
        <v>0</v>
      </c>
      <c r="O183" s="3">
        <v>0</v>
      </c>
      <c r="P183" s="3">
        <v>0</v>
      </c>
      <c r="Q183" s="3">
        <v>0</v>
      </c>
      <c r="R183" s="3">
        <v>1</v>
      </c>
    </row>
    <row r="184" spans="1:18" x14ac:dyDescent="0.3">
      <c r="A184" s="2" t="s">
        <v>59</v>
      </c>
      <c r="B184" s="2" t="s">
        <v>28</v>
      </c>
      <c r="C184" s="2" t="s">
        <v>10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2</v>
      </c>
      <c r="K184" s="3">
        <v>0</v>
      </c>
      <c r="L184" s="3">
        <v>1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</row>
    <row r="185" spans="1:18" x14ac:dyDescent="0.3">
      <c r="A185" s="2" t="s">
        <v>60</v>
      </c>
      <c r="B185" s="2" t="s">
        <v>9</v>
      </c>
      <c r="C185" s="2" t="s">
        <v>10</v>
      </c>
      <c r="D185" s="3">
        <v>29</v>
      </c>
      <c r="E185" s="3">
        <v>16</v>
      </c>
      <c r="F185" s="3">
        <v>16</v>
      </c>
      <c r="G185" s="3">
        <v>15</v>
      </c>
      <c r="H185" s="3">
        <v>14</v>
      </c>
      <c r="I185" s="3">
        <v>326</v>
      </c>
      <c r="J185" s="3">
        <v>359</v>
      </c>
      <c r="K185" s="3">
        <v>320</v>
      </c>
      <c r="L185" s="3">
        <v>295</v>
      </c>
      <c r="M185" s="3">
        <v>309</v>
      </c>
      <c r="N185" s="3">
        <v>0</v>
      </c>
      <c r="O185" s="3">
        <v>0</v>
      </c>
      <c r="P185" s="3">
        <v>0</v>
      </c>
      <c r="Q185" s="3">
        <v>42</v>
      </c>
      <c r="R185" s="3">
        <v>33</v>
      </c>
    </row>
    <row r="186" spans="1:18" x14ac:dyDescent="0.3">
      <c r="A186" s="2" t="s">
        <v>60</v>
      </c>
      <c r="B186" s="2" t="s">
        <v>12</v>
      </c>
      <c r="C186" s="2" t="s">
        <v>10</v>
      </c>
      <c r="D186" s="3">
        <v>1</v>
      </c>
      <c r="E186" s="3">
        <v>2</v>
      </c>
      <c r="F186" s="3">
        <v>2</v>
      </c>
      <c r="G186" s="3">
        <v>0</v>
      </c>
      <c r="H186" s="3">
        <v>1</v>
      </c>
      <c r="I186" s="3">
        <v>22</v>
      </c>
      <c r="J186" s="3">
        <v>17</v>
      </c>
      <c r="K186" s="3">
        <v>22</v>
      </c>
      <c r="L186" s="3">
        <v>17</v>
      </c>
      <c r="M186" s="3">
        <v>19</v>
      </c>
      <c r="N186" s="3">
        <v>0</v>
      </c>
      <c r="O186" s="3">
        <v>0</v>
      </c>
      <c r="P186" s="3">
        <v>0</v>
      </c>
      <c r="Q186" s="3">
        <v>3</v>
      </c>
      <c r="R186" s="3">
        <v>2</v>
      </c>
    </row>
    <row r="187" spans="1:18" x14ac:dyDescent="0.3">
      <c r="A187" s="2" t="s">
        <v>60</v>
      </c>
      <c r="B187" s="2" t="s">
        <v>13</v>
      </c>
      <c r="C187" s="2" t="s">
        <v>10</v>
      </c>
      <c r="D187" s="3">
        <v>2</v>
      </c>
      <c r="E187" s="3">
        <v>0</v>
      </c>
      <c r="F187" s="3">
        <v>0</v>
      </c>
      <c r="G187" s="3">
        <v>2</v>
      </c>
      <c r="H187" s="3">
        <v>3</v>
      </c>
      <c r="I187" s="3">
        <v>37</v>
      </c>
      <c r="J187" s="3">
        <v>41</v>
      </c>
      <c r="K187" s="3">
        <v>34</v>
      </c>
      <c r="L187" s="3">
        <v>37</v>
      </c>
      <c r="M187" s="3">
        <v>38</v>
      </c>
      <c r="N187" s="3">
        <v>0</v>
      </c>
      <c r="O187" s="3">
        <v>0</v>
      </c>
      <c r="P187" s="3">
        <v>0</v>
      </c>
      <c r="Q187" s="3">
        <v>4</v>
      </c>
      <c r="R187" s="3">
        <v>3</v>
      </c>
    </row>
    <row r="188" spans="1:18" x14ac:dyDescent="0.3">
      <c r="A188" s="2" t="s">
        <v>60</v>
      </c>
      <c r="B188" s="2" t="s">
        <v>14</v>
      </c>
      <c r="C188" s="2" t="s">
        <v>10</v>
      </c>
      <c r="D188" s="3">
        <v>2</v>
      </c>
      <c r="E188" s="3">
        <v>0</v>
      </c>
      <c r="F188" s="3">
        <v>0</v>
      </c>
      <c r="G188" s="3">
        <v>0</v>
      </c>
      <c r="H188" s="3">
        <v>0</v>
      </c>
      <c r="I188" s="3">
        <v>43</v>
      </c>
      <c r="J188" s="3">
        <v>30</v>
      </c>
      <c r="K188" s="3">
        <v>35</v>
      </c>
      <c r="L188" s="3">
        <v>28</v>
      </c>
      <c r="M188" s="3">
        <v>22</v>
      </c>
      <c r="N188" s="3">
        <v>0</v>
      </c>
      <c r="O188" s="3">
        <v>0</v>
      </c>
      <c r="P188" s="3">
        <v>0</v>
      </c>
      <c r="Q188" s="3">
        <v>2</v>
      </c>
      <c r="R188" s="3">
        <v>5</v>
      </c>
    </row>
    <row r="189" spans="1:18" x14ac:dyDescent="0.3">
      <c r="A189" s="2" t="s">
        <v>60</v>
      </c>
      <c r="B189" s="2" t="s">
        <v>15</v>
      </c>
      <c r="C189" s="2" t="s">
        <v>10</v>
      </c>
      <c r="D189" s="3">
        <v>4</v>
      </c>
      <c r="E189" s="3">
        <v>0</v>
      </c>
      <c r="F189" s="3">
        <v>3</v>
      </c>
      <c r="G189" s="3">
        <v>0</v>
      </c>
      <c r="H189" s="3">
        <v>1</v>
      </c>
      <c r="I189" s="3">
        <v>51</v>
      </c>
      <c r="J189" s="3">
        <v>41</v>
      </c>
      <c r="K189" s="3">
        <v>50</v>
      </c>
      <c r="L189" s="3">
        <v>48</v>
      </c>
      <c r="M189" s="3">
        <v>44</v>
      </c>
      <c r="N189" s="3">
        <v>0</v>
      </c>
      <c r="O189" s="3">
        <v>0</v>
      </c>
      <c r="P189" s="3">
        <v>0</v>
      </c>
      <c r="Q189" s="3">
        <v>15</v>
      </c>
      <c r="R189" s="3">
        <v>7</v>
      </c>
    </row>
    <row r="190" spans="1:18" x14ac:dyDescent="0.3">
      <c r="A190" s="2" t="s">
        <v>60</v>
      </c>
      <c r="B190" s="2" t="s">
        <v>16</v>
      </c>
      <c r="C190" s="2" t="s">
        <v>10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1</v>
      </c>
      <c r="K190" s="3">
        <v>1</v>
      </c>
      <c r="L190" s="3">
        <v>1</v>
      </c>
      <c r="M190" s="3">
        <v>2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</row>
    <row r="191" spans="1:18" x14ac:dyDescent="0.3">
      <c r="A191" s="2" t="s">
        <v>60</v>
      </c>
      <c r="B191" s="2" t="s">
        <v>17</v>
      </c>
      <c r="C191" s="2" t="s">
        <v>10</v>
      </c>
      <c r="D191" s="3">
        <v>14</v>
      </c>
      <c r="E191" s="3">
        <v>9</v>
      </c>
      <c r="F191" s="3">
        <v>10</v>
      </c>
      <c r="G191" s="3">
        <v>11</v>
      </c>
      <c r="H191" s="3">
        <v>8</v>
      </c>
      <c r="I191" s="3">
        <v>102</v>
      </c>
      <c r="J191" s="3">
        <v>136</v>
      </c>
      <c r="K191" s="3">
        <v>110</v>
      </c>
      <c r="L191" s="3">
        <v>102</v>
      </c>
      <c r="M191" s="3">
        <v>93</v>
      </c>
      <c r="N191" s="3">
        <v>0</v>
      </c>
      <c r="O191" s="3">
        <v>0</v>
      </c>
      <c r="P191" s="3">
        <v>0</v>
      </c>
      <c r="Q191" s="3">
        <v>12</v>
      </c>
      <c r="R191" s="3">
        <v>10</v>
      </c>
    </row>
    <row r="192" spans="1:18" x14ac:dyDescent="0.3">
      <c r="A192" s="2" t="s">
        <v>60</v>
      </c>
      <c r="B192" s="2" t="s">
        <v>18</v>
      </c>
      <c r="C192" s="2" t="s">
        <v>10</v>
      </c>
      <c r="D192" s="3">
        <v>4</v>
      </c>
      <c r="E192" s="3">
        <v>1</v>
      </c>
      <c r="F192" s="3">
        <v>0</v>
      </c>
      <c r="G192" s="3">
        <v>0</v>
      </c>
      <c r="H192" s="3">
        <v>1</v>
      </c>
      <c r="I192" s="3">
        <v>32</v>
      </c>
      <c r="J192" s="3">
        <v>41</v>
      </c>
      <c r="K192" s="3">
        <v>42</v>
      </c>
      <c r="L192" s="3">
        <v>30</v>
      </c>
      <c r="M192" s="3">
        <v>44</v>
      </c>
      <c r="N192" s="3">
        <v>0</v>
      </c>
      <c r="O192" s="3">
        <v>0</v>
      </c>
      <c r="P192" s="3">
        <v>0</v>
      </c>
      <c r="Q192" s="3">
        <v>4</v>
      </c>
      <c r="R192" s="3">
        <v>0</v>
      </c>
    </row>
    <row r="193" spans="1:18" x14ac:dyDescent="0.3">
      <c r="A193" s="2" t="s">
        <v>60</v>
      </c>
      <c r="B193" s="2" t="s">
        <v>19</v>
      </c>
      <c r="C193" s="2" t="s">
        <v>10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1</v>
      </c>
      <c r="J193" s="3">
        <v>1</v>
      </c>
      <c r="K193" s="3">
        <v>0</v>
      </c>
      <c r="L193" s="3">
        <v>0</v>
      </c>
      <c r="M193" s="3">
        <v>2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</row>
    <row r="194" spans="1:18" x14ac:dyDescent="0.3">
      <c r="A194" s="2" t="s">
        <v>60</v>
      </c>
      <c r="B194" s="2" t="s">
        <v>20</v>
      </c>
      <c r="C194" s="2" t="s">
        <v>10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1</v>
      </c>
      <c r="K194" s="3">
        <v>0</v>
      </c>
      <c r="L194" s="3">
        <v>1</v>
      </c>
      <c r="M194" s="3">
        <v>4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</row>
    <row r="195" spans="1:18" x14ac:dyDescent="0.3">
      <c r="A195" s="2" t="s">
        <v>60</v>
      </c>
      <c r="B195" s="2" t="s">
        <v>21</v>
      </c>
      <c r="C195" s="2" t="s">
        <v>10</v>
      </c>
      <c r="D195" s="3">
        <v>1</v>
      </c>
      <c r="E195" s="3">
        <v>0</v>
      </c>
      <c r="F195" s="3">
        <v>0</v>
      </c>
      <c r="G195" s="3">
        <v>1</v>
      </c>
      <c r="H195" s="3">
        <v>0</v>
      </c>
      <c r="I195" s="3">
        <v>5</v>
      </c>
      <c r="J195" s="3">
        <v>25</v>
      </c>
      <c r="K195" s="3">
        <v>12</v>
      </c>
      <c r="L195" s="3">
        <v>16</v>
      </c>
      <c r="M195" s="3">
        <v>13</v>
      </c>
      <c r="N195" s="3">
        <v>0</v>
      </c>
      <c r="O195" s="3">
        <v>0</v>
      </c>
      <c r="P195" s="3">
        <v>0</v>
      </c>
      <c r="Q195" s="3">
        <v>2</v>
      </c>
      <c r="R195" s="3">
        <v>2</v>
      </c>
    </row>
    <row r="196" spans="1:18" x14ac:dyDescent="0.3">
      <c r="A196" s="2" t="s">
        <v>60</v>
      </c>
      <c r="B196" s="2" t="s">
        <v>22</v>
      </c>
      <c r="C196" s="2" t="s">
        <v>10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2</v>
      </c>
      <c r="J196" s="3">
        <v>2</v>
      </c>
      <c r="K196" s="3">
        <v>1</v>
      </c>
      <c r="L196" s="3">
        <v>1</v>
      </c>
      <c r="M196" s="3">
        <v>2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</row>
    <row r="197" spans="1:18" x14ac:dyDescent="0.3">
      <c r="A197" s="2" t="s">
        <v>60</v>
      </c>
      <c r="B197" s="2" t="s">
        <v>23</v>
      </c>
      <c r="C197" s="2" t="s">
        <v>10</v>
      </c>
      <c r="D197" s="3">
        <v>0</v>
      </c>
      <c r="E197" s="3">
        <v>1</v>
      </c>
      <c r="F197" s="3">
        <v>0</v>
      </c>
      <c r="G197" s="3">
        <v>0</v>
      </c>
      <c r="H197" s="3">
        <v>0</v>
      </c>
      <c r="I197" s="3">
        <v>12</v>
      </c>
      <c r="J197" s="3">
        <v>9</v>
      </c>
      <c r="K197" s="3">
        <v>4</v>
      </c>
      <c r="L197" s="3">
        <v>6</v>
      </c>
      <c r="M197" s="3">
        <v>9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</row>
    <row r="198" spans="1:18" x14ac:dyDescent="0.3">
      <c r="A198" s="2" t="s">
        <v>60</v>
      </c>
      <c r="B198" s="2" t="s">
        <v>24</v>
      </c>
      <c r="C198" s="2" t="s">
        <v>10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1</v>
      </c>
      <c r="J198" s="3">
        <v>3</v>
      </c>
      <c r="K198" s="3">
        <v>0</v>
      </c>
      <c r="L198" s="3">
        <v>1</v>
      </c>
      <c r="M198" s="3">
        <v>1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</row>
    <row r="199" spans="1:18" x14ac:dyDescent="0.3">
      <c r="A199" s="2" t="s">
        <v>60</v>
      </c>
      <c r="B199" s="2" t="s">
        <v>25</v>
      </c>
      <c r="C199" s="2" t="s">
        <v>10</v>
      </c>
      <c r="D199" s="3">
        <v>1</v>
      </c>
      <c r="E199" s="3">
        <v>0</v>
      </c>
      <c r="F199" s="3">
        <v>1</v>
      </c>
      <c r="G199" s="3">
        <v>0</v>
      </c>
      <c r="H199" s="3">
        <v>0</v>
      </c>
      <c r="I199" s="3">
        <v>4</v>
      </c>
      <c r="J199" s="3">
        <v>2</v>
      </c>
      <c r="K199" s="3">
        <v>4</v>
      </c>
      <c r="L199" s="3">
        <v>1</v>
      </c>
      <c r="M199" s="3">
        <v>3</v>
      </c>
      <c r="N199" s="3">
        <v>0</v>
      </c>
      <c r="O199" s="3">
        <v>0</v>
      </c>
      <c r="P199" s="3">
        <v>0</v>
      </c>
      <c r="Q199" s="3">
        <v>0</v>
      </c>
      <c r="R199" s="3">
        <v>1</v>
      </c>
    </row>
    <row r="200" spans="1:18" x14ac:dyDescent="0.3">
      <c r="A200" s="2" t="s">
        <v>60</v>
      </c>
      <c r="B200" s="2" t="s">
        <v>26</v>
      </c>
      <c r="C200" s="2" t="s">
        <v>10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1</v>
      </c>
      <c r="J200" s="3">
        <v>0</v>
      </c>
      <c r="K200" s="3">
        <v>0</v>
      </c>
      <c r="L200" s="3">
        <v>0</v>
      </c>
      <c r="M200" s="3">
        <v>3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</row>
    <row r="201" spans="1:18" x14ac:dyDescent="0.3">
      <c r="A201" s="2" t="s">
        <v>60</v>
      </c>
      <c r="B201" s="2" t="s">
        <v>27</v>
      </c>
      <c r="C201" s="2" t="s">
        <v>10</v>
      </c>
      <c r="D201" s="3">
        <v>0</v>
      </c>
      <c r="E201" s="3">
        <v>2</v>
      </c>
      <c r="F201" s="3">
        <v>0</v>
      </c>
      <c r="G201" s="3">
        <v>1</v>
      </c>
      <c r="H201" s="3">
        <v>0</v>
      </c>
      <c r="I201" s="3">
        <v>12</v>
      </c>
      <c r="J201" s="3">
        <v>5</v>
      </c>
      <c r="K201" s="3">
        <v>3</v>
      </c>
      <c r="L201" s="3">
        <v>5</v>
      </c>
      <c r="M201" s="3">
        <v>4</v>
      </c>
      <c r="N201" s="3">
        <v>0</v>
      </c>
      <c r="O201" s="3">
        <v>0</v>
      </c>
      <c r="P201" s="3">
        <v>0</v>
      </c>
      <c r="Q201" s="3">
        <v>0</v>
      </c>
      <c r="R201" s="3">
        <v>1</v>
      </c>
    </row>
    <row r="202" spans="1:18" x14ac:dyDescent="0.3">
      <c r="A202" s="2" t="s">
        <v>60</v>
      </c>
      <c r="B202" s="2" t="s">
        <v>28</v>
      </c>
      <c r="C202" s="2" t="s">
        <v>10</v>
      </c>
      <c r="D202" s="3">
        <v>0</v>
      </c>
      <c r="E202" s="3">
        <v>1</v>
      </c>
      <c r="F202" s="3">
        <v>0</v>
      </c>
      <c r="G202" s="3">
        <v>0</v>
      </c>
      <c r="H202" s="3">
        <v>0</v>
      </c>
      <c r="I202" s="3">
        <v>1</v>
      </c>
      <c r="J202" s="3">
        <v>4</v>
      </c>
      <c r="K202" s="3">
        <v>2</v>
      </c>
      <c r="L202" s="3">
        <v>1</v>
      </c>
      <c r="M202" s="3">
        <v>6</v>
      </c>
      <c r="N202" s="3">
        <v>0</v>
      </c>
      <c r="O202" s="3">
        <v>0</v>
      </c>
      <c r="P202" s="3">
        <v>0</v>
      </c>
      <c r="Q202" s="3">
        <v>0</v>
      </c>
      <c r="R202" s="3">
        <v>2</v>
      </c>
    </row>
    <row r="203" spans="1:18" x14ac:dyDescent="0.3">
      <c r="A203" s="2" t="s">
        <v>50</v>
      </c>
      <c r="B203" s="2" t="s">
        <v>9</v>
      </c>
      <c r="C203" s="2" t="s">
        <v>10</v>
      </c>
      <c r="D203" s="3">
        <v>3</v>
      </c>
      <c r="E203" s="3">
        <v>2</v>
      </c>
      <c r="F203" s="3">
        <v>2</v>
      </c>
      <c r="G203" s="3">
        <v>1</v>
      </c>
      <c r="H203" s="3">
        <v>6</v>
      </c>
      <c r="I203" s="3">
        <v>96</v>
      </c>
      <c r="J203" s="3">
        <v>115</v>
      </c>
      <c r="K203" s="3">
        <v>106</v>
      </c>
      <c r="L203" s="3">
        <v>97</v>
      </c>
      <c r="M203" s="3">
        <v>80</v>
      </c>
      <c r="N203" s="3">
        <v>0</v>
      </c>
      <c r="O203" s="3">
        <v>0</v>
      </c>
      <c r="P203" s="3">
        <v>0</v>
      </c>
      <c r="Q203" s="3">
        <v>10</v>
      </c>
      <c r="R203" s="3">
        <v>10</v>
      </c>
    </row>
    <row r="204" spans="1:18" x14ac:dyDescent="0.3">
      <c r="A204" s="2" t="s">
        <v>50</v>
      </c>
      <c r="B204" s="2" t="s">
        <v>12</v>
      </c>
      <c r="C204" s="2" t="s">
        <v>10</v>
      </c>
      <c r="D204" s="3">
        <v>1</v>
      </c>
      <c r="E204" s="3">
        <v>0</v>
      </c>
      <c r="F204" s="3">
        <v>1</v>
      </c>
      <c r="G204" s="3">
        <v>0</v>
      </c>
      <c r="H204" s="3">
        <v>0</v>
      </c>
      <c r="I204" s="3">
        <v>13</v>
      </c>
      <c r="J204" s="3">
        <v>9</v>
      </c>
      <c r="K204" s="3">
        <v>11</v>
      </c>
      <c r="L204" s="3">
        <v>10</v>
      </c>
      <c r="M204" s="3">
        <v>10</v>
      </c>
      <c r="N204" s="3">
        <v>0</v>
      </c>
      <c r="O204" s="3">
        <v>0</v>
      </c>
      <c r="P204" s="3">
        <v>0</v>
      </c>
      <c r="Q204" s="3">
        <v>1</v>
      </c>
      <c r="R204" s="3">
        <v>1</v>
      </c>
    </row>
    <row r="205" spans="1:18" x14ac:dyDescent="0.3">
      <c r="A205" s="2" t="s">
        <v>50</v>
      </c>
      <c r="B205" s="2" t="s">
        <v>13</v>
      </c>
      <c r="C205" s="2" t="s">
        <v>10</v>
      </c>
      <c r="D205" s="3">
        <v>1</v>
      </c>
      <c r="E205" s="3">
        <v>0</v>
      </c>
      <c r="F205" s="3">
        <v>0</v>
      </c>
      <c r="G205" s="3">
        <v>0</v>
      </c>
      <c r="H205" s="3">
        <v>1</v>
      </c>
      <c r="I205" s="3">
        <v>17</v>
      </c>
      <c r="J205" s="3">
        <v>20</v>
      </c>
      <c r="K205" s="3">
        <v>17</v>
      </c>
      <c r="L205" s="3">
        <v>19</v>
      </c>
      <c r="M205" s="3">
        <v>20</v>
      </c>
      <c r="N205" s="3">
        <v>0</v>
      </c>
      <c r="O205" s="3">
        <v>0</v>
      </c>
      <c r="P205" s="3">
        <v>0</v>
      </c>
      <c r="Q205" s="3">
        <v>2</v>
      </c>
      <c r="R205" s="3">
        <v>2</v>
      </c>
    </row>
    <row r="206" spans="1:18" x14ac:dyDescent="0.3">
      <c r="A206" s="2" t="s">
        <v>50</v>
      </c>
      <c r="B206" s="2" t="s">
        <v>14</v>
      </c>
      <c r="C206" s="2" t="s">
        <v>10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13</v>
      </c>
      <c r="J206" s="3">
        <v>13</v>
      </c>
      <c r="K206" s="3">
        <v>14</v>
      </c>
      <c r="L206" s="3">
        <v>5</v>
      </c>
      <c r="M206" s="3">
        <v>6</v>
      </c>
      <c r="N206" s="3">
        <v>0</v>
      </c>
      <c r="O206" s="3">
        <v>0</v>
      </c>
      <c r="P206" s="3">
        <v>0</v>
      </c>
      <c r="Q206" s="3">
        <v>0</v>
      </c>
      <c r="R206" s="3">
        <v>2</v>
      </c>
    </row>
    <row r="207" spans="1:18" x14ac:dyDescent="0.3">
      <c r="A207" s="2" t="s">
        <v>50</v>
      </c>
      <c r="B207" s="2" t="s">
        <v>15</v>
      </c>
      <c r="C207" s="2" t="s">
        <v>10</v>
      </c>
      <c r="D207" s="3">
        <v>1</v>
      </c>
      <c r="E207" s="3">
        <v>0</v>
      </c>
      <c r="F207" s="3">
        <v>1</v>
      </c>
      <c r="G207" s="3">
        <v>0</v>
      </c>
      <c r="H207" s="3">
        <v>1</v>
      </c>
      <c r="I207" s="3">
        <v>16</v>
      </c>
      <c r="J207" s="3">
        <v>17</v>
      </c>
      <c r="K207" s="3">
        <v>21</v>
      </c>
      <c r="L207" s="3">
        <v>14</v>
      </c>
      <c r="M207" s="3">
        <v>8</v>
      </c>
      <c r="N207" s="3">
        <v>0</v>
      </c>
      <c r="O207" s="3">
        <v>0</v>
      </c>
      <c r="P207" s="3">
        <v>0</v>
      </c>
      <c r="Q207" s="3">
        <v>2</v>
      </c>
      <c r="R207" s="3">
        <v>1</v>
      </c>
    </row>
    <row r="208" spans="1:18" x14ac:dyDescent="0.3">
      <c r="A208" s="2" t="s">
        <v>50</v>
      </c>
      <c r="B208" s="2" t="s">
        <v>16</v>
      </c>
      <c r="C208" s="2" t="s">
        <v>10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</row>
    <row r="209" spans="1:18" x14ac:dyDescent="0.3">
      <c r="A209" s="2" t="s">
        <v>50</v>
      </c>
      <c r="B209" s="2" t="s">
        <v>17</v>
      </c>
      <c r="C209" s="2" t="s">
        <v>10</v>
      </c>
      <c r="D209" s="3">
        <v>0</v>
      </c>
      <c r="E209" s="3">
        <v>2</v>
      </c>
      <c r="F209" s="3">
        <v>0</v>
      </c>
      <c r="G209" s="3">
        <v>1</v>
      </c>
      <c r="H209" s="3">
        <v>3</v>
      </c>
      <c r="I209" s="3">
        <v>23</v>
      </c>
      <c r="J209" s="3">
        <v>35</v>
      </c>
      <c r="K209" s="3">
        <v>30</v>
      </c>
      <c r="L209" s="3">
        <v>32</v>
      </c>
      <c r="M209" s="3">
        <v>19</v>
      </c>
      <c r="N209" s="3">
        <v>0</v>
      </c>
      <c r="O209" s="3">
        <v>0</v>
      </c>
      <c r="P209" s="3">
        <v>0</v>
      </c>
      <c r="Q209" s="3">
        <v>5</v>
      </c>
      <c r="R209" s="3">
        <v>1</v>
      </c>
    </row>
    <row r="210" spans="1:18" x14ac:dyDescent="0.3">
      <c r="A210" s="2" t="s">
        <v>50</v>
      </c>
      <c r="B210" s="2" t="s">
        <v>18</v>
      </c>
      <c r="C210" s="2" t="s">
        <v>10</v>
      </c>
      <c r="D210" s="3">
        <v>0</v>
      </c>
      <c r="E210" s="3">
        <v>0</v>
      </c>
      <c r="F210" s="3">
        <v>0</v>
      </c>
      <c r="G210" s="3">
        <v>0</v>
      </c>
      <c r="H210" s="3">
        <v>1</v>
      </c>
      <c r="I210" s="3">
        <v>6</v>
      </c>
      <c r="J210" s="3">
        <v>12</v>
      </c>
      <c r="K210" s="3">
        <v>8</v>
      </c>
      <c r="L210" s="3">
        <v>10</v>
      </c>
      <c r="M210" s="3">
        <v>7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</row>
    <row r="211" spans="1:18" x14ac:dyDescent="0.3">
      <c r="A211" s="2" t="s">
        <v>50</v>
      </c>
      <c r="B211" s="2" t="s">
        <v>19</v>
      </c>
      <c r="C211" s="2" t="s">
        <v>10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2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</row>
    <row r="212" spans="1:18" x14ac:dyDescent="0.3">
      <c r="A212" s="2" t="s">
        <v>50</v>
      </c>
      <c r="B212" s="2" t="s">
        <v>20</v>
      </c>
      <c r="C212" s="2" t="s">
        <v>10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1</v>
      </c>
      <c r="M212" s="3">
        <v>4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</row>
    <row r="213" spans="1:18" x14ac:dyDescent="0.3">
      <c r="A213" s="2" t="s">
        <v>50</v>
      </c>
      <c r="B213" s="2" t="s">
        <v>21</v>
      </c>
      <c r="C213" s="2" t="s">
        <v>10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1</v>
      </c>
      <c r="J213" s="3">
        <v>4</v>
      </c>
      <c r="K213" s="3">
        <v>2</v>
      </c>
      <c r="L213" s="3">
        <v>3</v>
      </c>
      <c r="M213" s="3">
        <v>1</v>
      </c>
      <c r="N213" s="3">
        <v>0</v>
      </c>
      <c r="O213" s="3">
        <v>0</v>
      </c>
      <c r="P213" s="3">
        <v>0</v>
      </c>
      <c r="Q213" s="3">
        <v>0</v>
      </c>
      <c r="R213" s="3">
        <v>1</v>
      </c>
    </row>
    <row r="214" spans="1:18" x14ac:dyDescent="0.3">
      <c r="A214" s="2" t="s">
        <v>50</v>
      </c>
      <c r="B214" s="2" t="s">
        <v>22</v>
      </c>
      <c r="C214" s="2" t="s">
        <v>10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1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</row>
    <row r="215" spans="1:18" x14ac:dyDescent="0.3">
      <c r="A215" s="2" t="s">
        <v>50</v>
      </c>
      <c r="B215" s="2" t="s">
        <v>23</v>
      </c>
      <c r="C215" s="2" t="s">
        <v>10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1</v>
      </c>
      <c r="J215" s="3">
        <v>2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</row>
    <row r="216" spans="1:18" x14ac:dyDescent="0.3">
      <c r="A216" s="2" t="s">
        <v>50</v>
      </c>
      <c r="B216" s="2" t="s">
        <v>24</v>
      </c>
      <c r="C216" s="2" t="s">
        <v>10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1</v>
      </c>
      <c r="J216" s="3">
        <v>1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</row>
    <row r="217" spans="1:18" x14ac:dyDescent="0.3">
      <c r="A217" s="2" t="s">
        <v>50</v>
      </c>
      <c r="B217" s="2" t="s">
        <v>25</v>
      </c>
      <c r="C217" s="2" t="s">
        <v>10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1</v>
      </c>
      <c r="J217" s="3">
        <v>0</v>
      </c>
      <c r="K217" s="3">
        <v>1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</row>
    <row r="218" spans="1:18" x14ac:dyDescent="0.3">
      <c r="A218" s="2" t="s">
        <v>50</v>
      </c>
      <c r="B218" s="2" t="s">
        <v>26</v>
      </c>
      <c r="C218" s="2" t="s">
        <v>10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1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</row>
    <row r="219" spans="1:18" x14ac:dyDescent="0.3">
      <c r="A219" s="2" t="s">
        <v>50</v>
      </c>
      <c r="B219" s="2" t="s">
        <v>27</v>
      </c>
      <c r="C219" s="2" t="s">
        <v>10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2</v>
      </c>
      <c r="J219" s="3">
        <v>1</v>
      </c>
      <c r="K219" s="3">
        <v>1</v>
      </c>
      <c r="L219" s="3">
        <v>2</v>
      </c>
      <c r="M219" s="3">
        <v>1</v>
      </c>
      <c r="N219" s="3">
        <v>0</v>
      </c>
      <c r="O219" s="3">
        <v>0</v>
      </c>
      <c r="P219" s="3">
        <v>0</v>
      </c>
      <c r="Q219" s="3">
        <v>0</v>
      </c>
      <c r="R219" s="3">
        <v>1</v>
      </c>
    </row>
    <row r="220" spans="1:18" x14ac:dyDescent="0.3">
      <c r="A220" s="2" t="s">
        <v>50</v>
      </c>
      <c r="B220" s="2" t="s">
        <v>28</v>
      </c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1</v>
      </c>
      <c r="K220" s="3">
        <v>1</v>
      </c>
      <c r="L220" s="3">
        <v>1</v>
      </c>
      <c r="M220" s="3">
        <v>2</v>
      </c>
      <c r="N220" s="3">
        <v>0</v>
      </c>
      <c r="O220" s="3">
        <v>0</v>
      </c>
      <c r="P220" s="3">
        <v>0</v>
      </c>
      <c r="Q220" s="3">
        <v>0</v>
      </c>
      <c r="R220" s="3">
        <v>1</v>
      </c>
    </row>
    <row r="221" spans="1:18" x14ac:dyDescent="0.3">
      <c r="A221" s="2" t="s">
        <v>61</v>
      </c>
      <c r="B221" s="2" t="s">
        <v>9</v>
      </c>
      <c r="C221" s="2" t="s">
        <v>10</v>
      </c>
      <c r="D221" s="3">
        <v>12</v>
      </c>
      <c r="E221" s="3">
        <v>7</v>
      </c>
      <c r="F221" s="3">
        <v>8</v>
      </c>
      <c r="G221" s="3">
        <v>8</v>
      </c>
      <c r="H221" s="3">
        <v>8</v>
      </c>
      <c r="I221" s="3">
        <v>206</v>
      </c>
      <c r="J221" s="3">
        <v>174</v>
      </c>
      <c r="K221" s="3">
        <v>135</v>
      </c>
      <c r="L221" s="3">
        <v>135</v>
      </c>
      <c r="M221" s="3">
        <v>149</v>
      </c>
      <c r="N221" s="3">
        <v>0</v>
      </c>
      <c r="O221" s="3">
        <v>0</v>
      </c>
      <c r="P221" s="3">
        <v>0</v>
      </c>
      <c r="Q221" s="3">
        <v>12</v>
      </c>
      <c r="R221" s="3">
        <v>13</v>
      </c>
    </row>
    <row r="222" spans="1:18" x14ac:dyDescent="0.3">
      <c r="A222" s="2" t="s">
        <v>61</v>
      </c>
      <c r="B222" s="2" t="s">
        <v>12</v>
      </c>
      <c r="C222" s="2" t="s">
        <v>10</v>
      </c>
      <c r="D222" s="3">
        <v>1</v>
      </c>
      <c r="E222" s="3">
        <v>0</v>
      </c>
      <c r="F222" s="3">
        <v>0</v>
      </c>
      <c r="G222" s="3">
        <v>1</v>
      </c>
      <c r="H222" s="3">
        <v>1</v>
      </c>
      <c r="I222" s="3">
        <v>9</v>
      </c>
      <c r="J222" s="3">
        <v>10</v>
      </c>
      <c r="K222" s="3">
        <v>5</v>
      </c>
      <c r="L222" s="3">
        <v>10</v>
      </c>
      <c r="M222" s="3">
        <v>10</v>
      </c>
      <c r="N222" s="3">
        <v>0</v>
      </c>
      <c r="O222" s="3">
        <v>0</v>
      </c>
      <c r="P222" s="3">
        <v>0</v>
      </c>
      <c r="Q222" s="3">
        <v>0</v>
      </c>
      <c r="R222" s="3">
        <v>2</v>
      </c>
    </row>
    <row r="223" spans="1:18" x14ac:dyDescent="0.3">
      <c r="A223" s="2" t="s">
        <v>61</v>
      </c>
      <c r="B223" s="2" t="s">
        <v>13</v>
      </c>
      <c r="C223" s="2" t="s">
        <v>10</v>
      </c>
      <c r="D223" s="3">
        <v>0</v>
      </c>
      <c r="E223" s="3">
        <v>0</v>
      </c>
      <c r="F223" s="3">
        <v>0</v>
      </c>
      <c r="G223" s="3">
        <v>1</v>
      </c>
      <c r="H223" s="3">
        <v>0</v>
      </c>
      <c r="I223" s="3">
        <v>24</v>
      </c>
      <c r="J223" s="3">
        <v>16</v>
      </c>
      <c r="K223" s="3">
        <v>14</v>
      </c>
      <c r="L223" s="3">
        <v>15</v>
      </c>
      <c r="M223" s="3">
        <v>11</v>
      </c>
      <c r="N223" s="3">
        <v>0</v>
      </c>
      <c r="O223" s="3">
        <v>0</v>
      </c>
      <c r="P223" s="3">
        <v>0</v>
      </c>
      <c r="Q223" s="3">
        <v>2</v>
      </c>
      <c r="R223" s="3">
        <v>1</v>
      </c>
    </row>
    <row r="224" spans="1:18" x14ac:dyDescent="0.3">
      <c r="A224" s="2" t="s">
        <v>61</v>
      </c>
      <c r="B224" s="2" t="s">
        <v>14</v>
      </c>
      <c r="C224" s="2" t="s">
        <v>10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28</v>
      </c>
      <c r="J224" s="3">
        <v>17</v>
      </c>
      <c r="K224" s="3">
        <v>14</v>
      </c>
      <c r="L224" s="3">
        <v>11</v>
      </c>
      <c r="M224" s="3">
        <v>13</v>
      </c>
      <c r="N224" s="3">
        <v>0</v>
      </c>
      <c r="O224" s="3">
        <v>0</v>
      </c>
      <c r="P224" s="3">
        <v>0</v>
      </c>
      <c r="Q224" s="3">
        <v>1</v>
      </c>
      <c r="R224" s="3">
        <v>0</v>
      </c>
    </row>
    <row r="225" spans="1:18" x14ac:dyDescent="0.3">
      <c r="A225" s="2" t="s">
        <v>61</v>
      </c>
      <c r="B225" s="2" t="s">
        <v>15</v>
      </c>
      <c r="C225" s="2" t="s">
        <v>10</v>
      </c>
      <c r="D225" s="3">
        <v>1</v>
      </c>
      <c r="E225" s="3">
        <v>2</v>
      </c>
      <c r="F225" s="3">
        <v>1</v>
      </c>
      <c r="G225" s="3">
        <v>1</v>
      </c>
      <c r="H225" s="3">
        <v>2</v>
      </c>
      <c r="I225" s="3">
        <v>23</v>
      </c>
      <c r="J225" s="3">
        <v>20</v>
      </c>
      <c r="K225" s="3">
        <v>20</v>
      </c>
      <c r="L225" s="3">
        <v>16</v>
      </c>
      <c r="M225" s="3">
        <v>21</v>
      </c>
      <c r="N225" s="3">
        <v>0</v>
      </c>
      <c r="O225" s="3">
        <v>0</v>
      </c>
      <c r="P225" s="3">
        <v>0</v>
      </c>
      <c r="Q225" s="3">
        <v>6</v>
      </c>
      <c r="R225" s="3">
        <v>4</v>
      </c>
    </row>
    <row r="226" spans="1:18" x14ac:dyDescent="0.3">
      <c r="A226" s="2" t="s">
        <v>61</v>
      </c>
      <c r="B226" s="2" t="s">
        <v>16</v>
      </c>
      <c r="C226" s="2" t="s">
        <v>10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1</v>
      </c>
      <c r="J226" s="3">
        <v>2</v>
      </c>
      <c r="K226" s="3">
        <v>1</v>
      </c>
      <c r="L226" s="3">
        <v>0</v>
      </c>
      <c r="M226" s="3">
        <v>1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</row>
    <row r="227" spans="1:18" x14ac:dyDescent="0.3">
      <c r="A227" s="2" t="s">
        <v>61</v>
      </c>
      <c r="B227" s="2" t="s">
        <v>17</v>
      </c>
      <c r="C227" s="2" t="s">
        <v>10</v>
      </c>
      <c r="D227" s="3">
        <v>6</v>
      </c>
      <c r="E227" s="3">
        <v>4</v>
      </c>
      <c r="F227" s="3">
        <v>5</v>
      </c>
      <c r="G227" s="3">
        <v>4</v>
      </c>
      <c r="H227" s="3">
        <v>3</v>
      </c>
      <c r="I227" s="3">
        <v>74</v>
      </c>
      <c r="J227" s="3">
        <v>60</v>
      </c>
      <c r="K227" s="3">
        <v>45</v>
      </c>
      <c r="L227" s="3">
        <v>57</v>
      </c>
      <c r="M227" s="3">
        <v>59</v>
      </c>
      <c r="N227" s="3">
        <v>0</v>
      </c>
      <c r="O227" s="3">
        <v>0</v>
      </c>
      <c r="P227" s="3">
        <v>0</v>
      </c>
      <c r="Q227" s="3">
        <v>2</v>
      </c>
      <c r="R227" s="3">
        <v>3</v>
      </c>
    </row>
    <row r="228" spans="1:18" x14ac:dyDescent="0.3">
      <c r="A228" s="2" t="s">
        <v>61</v>
      </c>
      <c r="B228" s="2" t="s">
        <v>18</v>
      </c>
      <c r="C228" s="2" t="s">
        <v>10</v>
      </c>
      <c r="D228" s="3">
        <v>3</v>
      </c>
      <c r="E228" s="3">
        <v>0</v>
      </c>
      <c r="F228" s="3">
        <v>1</v>
      </c>
      <c r="G228" s="3">
        <v>0</v>
      </c>
      <c r="H228" s="3">
        <v>1</v>
      </c>
      <c r="I228" s="3">
        <v>31</v>
      </c>
      <c r="J228" s="3">
        <v>30</v>
      </c>
      <c r="K228" s="3">
        <v>25</v>
      </c>
      <c r="L228" s="3">
        <v>16</v>
      </c>
      <c r="M228" s="3">
        <v>16</v>
      </c>
      <c r="N228" s="3">
        <v>0</v>
      </c>
      <c r="O228" s="3">
        <v>0</v>
      </c>
      <c r="P228" s="3">
        <v>0</v>
      </c>
      <c r="Q228" s="3">
        <v>1</v>
      </c>
      <c r="R228" s="3">
        <v>2</v>
      </c>
    </row>
    <row r="229" spans="1:18" x14ac:dyDescent="0.3">
      <c r="A229" s="2" t="s">
        <v>61</v>
      </c>
      <c r="B229" s="2" t="s">
        <v>19</v>
      </c>
      <c r="C229" s="2" t="s">
        <v>10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1</v>
      </c>
      <c r="J229" s="3">
        <v>0</v>
      </c>
      <c r="K229" s="3">
        <v>0</v>
      </c>
      <c r="L229" s="3">
        <v>0</v>
      </c>
      <c r="M229" s="3">
        <v>1</v>
      </c>
      <c r="N229" s="3">
        <v>0</v>
      </c>
      <c r="O229" s="3">
        <v>0</v>
      </c>
      <c r="P229" s="3">
        <v>0</v>
      </c>
      <c r="Q229" s="3">
        <v>0</v>
      </c>
      <c r="R229" s="3">
        <v>1</v>
      </c>
    </row>
    <row r="230" spans="1:18" x14ac:dyDescent="0.3">
      <c r="A230" s="2" t="s">
        <v>61</v>
      </c>
      <c r="B230" s="2" t="s">
        <v>20</v>
      </c>
      <c r="C230" s="2" t="s">
        <v>10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4</v>
      </c>
      <c r="K230" s="3">
        <v>0</v>
      </c>
      <c r="L230" s="3">
        <v>0</v>
      </c>
      <c r="M230" s="3">
        <v>1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</row>
    <row r="231" spans="1:18" x14ac:dyDescent="0.3">
      <c r="A231" s="2" t="s">
        <v>61</v>
      </c>
      <c r="B231" s="2" t="s">
        <v>21</v>
      </c>
      <c r="C231" s="2" t="s">
        <v>10</v>
      </c>
      <c r="D231" s="3">
        <v>1</v>
      </c>
      <c r="E231" s="3">
        <v>0</v>
      </c>
      <c r="F231" s="3">
        <v>0</v>
      </c>
      <c r="G231" s="3">
        <v>0</v>
      </c>
      <c r="H231" s="3">
        <v>1</v>
      </c>
      <c r="I231" s="3">
        <v>10</v>
      </c>
      <c r="J231" s="3">
        <v>5</v>
      </c>
      <c r="K231" s="3">
        <v>5</v>
      </c>
      <c r="L231" s="3">
        <v>5</v>
      </c>
      <c r="M231" s="3">
        <v>5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</row>
    <row r="232" spans="1:18" x14ac:dyDescent="0.3">
      <c r="A232" s="2" t="s">
        <v>61</v>
      </c>
      <c r="B232" s="2" t="s">
        <v>22</v>
      </c>
      <c r="C232" s="2" t="s">
        <v>10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1</v>
      </c>
      <c r="M232" s="3">
        <v>2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</row>
    <row r="233" spans="1:18" x14ac:dyDescent="0.3">
      <c r="A233" s="2" t="s">
        <v>61</v>
      </c>
      <c r="B233" s="2" t="s">
        <v>23</v>
      </c>
      <c r="C233" s="2" t="s">
        <v>10</v>
      </c>
      <c r="D233" s="3">
        <v>0</v>
      </c>
      <c r="E233" s="3">
        <v>1</v>
      </c>
      <c r="F233" s="3">
        <v>1</v>
      </c>
      <c r="G233" s="3">
        <v>1</v>
      </c>
      <c r="H233" s="3">
        <v>0</v>
      </c>
      <c r="I233" s="3">
        <v>3</v>
      </c>
      <c r="J233" s="3">
        <v>5</v>
      </c>
      <c r="K233" s="3">
        <v>2</v>
      </c>
      <c r="L233" s="3">
        <v>2</v>
      </c>
      <c r="M233" s="3">
        <v>2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</row>
    <row r="234" spans="1:18" x14ac:dyDescent="0.3">
      <c r="A234" s="2" t="s">
        <v>61</v>
      </c>
      <c r="B234" s="2" t="s">
        <v>24</v>
      </c>
      <c r="C234" s="2" t="s">
        <v>10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1</v>
      </c>
      <c r="K234" s="3">
        <v>0</v>
      </c>
      <c r="L234" s="3">
        <v>1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</row>
    <row r="235" spans="1:18" x14ac:dyDescent="0.3">
      <c r="A235" s="2" t="s">
        <v>61</v>
      </c>
      <c r="B235" s="2" t="s">
        <v>25</v>
      </c>
      <c r="C235" s="2" t="s">
        <v>10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1</v>
      </c>
      <c r="J235" s="3">
        <v>3</v>
      </c>
      <c r="K235" s="3">
        <v>0</v>
      </c>
      <c r="L235" s="3">
        <v>1</v>
      </c>
      <c r="M235" s="3">
        <v>3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</row>
    <row r="236" spans="1:18" x14ac:dyDescent="0.3">
      <c r="A236" s="2" t="s">
        <v>61</v>
      </c>
      <c r="B236" s="2" t="s">
        <v>26</v>
      </c>
      <c r="C236" s="2" t="s">
        <v>10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</row>
    <row r="237" spans="1:18" x14ac:dyDescent="0.3">
      <c r="A237" s="2" t="s">
        <v>61</v>
      </c>
      <c r="B237" s="2" t="s">
        <v>27</v>
      </c>
      <c r="C237" s="2" t="s">
        <v>10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1</v>
      </c>
      <c r="J237" s="3">
        <v>0</v>
      </c>
      <c r="K237" s="3">
        <v>2</v>
      </c>
      <c r="L237" s="3">
        <v>0</v>
      </c>
      <c r="M237" s="3">
        <v>3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</row>
    <row r="238" spans="1:18" x14ac:dyDescent="0.3">
      <c r="A238" s="2" t="s">
        <v>61</v>
      </c>
      <c r="B238" s="2" t="s">
        <v>28</v>
      </c>
      <c r="C238" s="2" t="s">
        <v>10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1</v>
      </c>
      <c r="K238" s="3">
        <v>2</v>
      </c>
      <c r="L238" s="3">
        <v>0</v>
      </c>
      <c r="M238" s="3">
        <v>1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</row>
    <row r="239" spans="1:18" x14ac:dyDescent="0.3">
      <c r="A239" s="2" t="s">
        <v>48</v>
      </c>
      <c r="B239" s="2" t="s">
        <v>9</v>
      </c>
      <c r="C239" s="2" t="s">
        <v>10</v>
      </c>
      <c r="D239" s="3">
        <v>6</v>
      </c>
      <c r="E239" s="3">
        <v>3</v>
      </c>
      <c r="F239" s="3">
        <v>1</v>
      </c>
      <c r="G239" s="3">
        <v>1</v>
      </c>
      <c r="H239" s="3">
        <v>1</v>
      </c>
      <c r="I239" s="3">
        <v>102</v>
      </c>
      <c r="J239" s="3">
        <v>82</v>
      </c>
      <c r="K239" s="3">
        <v>63</v>
      </c>
      <c r="L239" s="3">
        <v>59</v>
      </c>
      <c r="M239" s="3">
        <v>67</v>
      </c>
      <c r="N239" s="3">
        <v>0</v>
      </c>
      <c r="O239" s="3">
        <v>0</v>
      </c>
      <c r="P239" s="3">
        <v>0</v>
      </c>
      <c r="Q239" s="3">
        <v>4</v>
      </c>
      <c r="R239" s="3">
        <v>6</v>
      </c>
    </row>
    <row r="240" spans="1:18" x14ac:dyDescent="0.3">
      <c r="A240" s="2" t="s">
        <v>48</v>
      </c>
      <c r="B240" s="2" t="s">
        <v>12</v>
      </c>
      <c r="C240" s="2" t="s">
        <v>10</v>
      </c>
      <c r="D240" s="3">
        <v>1</v>
      </c>
      <c r="E240" s="3">
        <v>0</v>
      </c>
      <c r="F240" s="3">
        <v>0</v>
      </c>
      <c r="G240" s="3">
        <v>0</v>
      </c>
      <c r="H240" s="3">
        <v>1</v>
      </c>
      <c r="I240" s="3">
        <v>3</v>
      </c>
      <c r="J240" s="3">
        <v>8</v>
      </c>
      <c r="K240" s="3">
        <v>3</v>
      </c>
      <c r="L240" s="3">
        <v>5</v>
      </c>
      <c r="M240" s="3">
        <v>7</v>
      </c>
      <c r="N240" s="3">
        <v>0</v>
      </c>
      <c r="O240" s="3">
        <v>0</v>
      </c>
      <c r="P240" s="3">
        <v>0</v>
      </c>
      <c r="Q240" s="3">
        <v>0</v>
      </c>
      <c r="R240" s="3">
        <v>1</v>
      </c>
    </row>
    <row r="241" spans="1:18" x14ac:dyDescent="0.3">
      <c r="A241" s="2" t="s">
        <v>48</v>
      </c>
      <c r="B241" s="2" t="s">
        <v>13</v>
      </c>
      <c r="C241" s="2" t="s">
        <v>10</v>
      </c>
      <c r="D241" s="3">
        <v>0</v>
      </c>
      <c r="E241" s="3">
        <v>0</v>
      </c>
      <c r="F241" s="3">
        <v>0</v>
      </c>
      <c r="G241" s="3">
        <v>1</v>
      </c>
      <c r="H241" s="3">
        <v>0</v>
      </c>
      <c r="I241" s="3">
        <v>14</v>
      </c>
      <c r="J241" s="3">
        <v>14</v>
      </c>
      <c r="K241" s="3">
        <v>11</v>
      </c>
      <c r="L241" s="3">
        <v>11</v>
      </c>
      <c r="M241" s="3">
        <v>9</v>
      </c>
      <c r="N241" s="3">
        <v>0</v>
      </c>
      <c r="O241" s="3">
        <v>0</v>
      </c>
      <c r="P241" s="3">
        <v>0</v>
      </c>
      <c r="Q241" s="3">
        <v>1</v>
      </c>
      <c r="R241" s="3">
        <v>1</v>
      </c>
    </row>
    <row r="242" spans="1:18" x14ac:dyDescent="0.3">
      <c r="A242" s="2" t="s">
        <v>48</v>
      </c>
      <c r="B242" s="2" t="s">
        <v>14</v>
      </c>
      <c r="C242" s="2" t="s">
        <v>10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14</v>
      </c>
      <c r="J242" s="3">
        <v>6</v>
      </c>
      <c r="K242" s="3">
        <v>9</v>
      </c>
      <c r="L242" s="3">
        <v>7</v>
      </c>
      <c r="M242" s="3">
        <v>8</v>
      </c>
      <c r="N242" s="3">
        <v>0</v>
      </c>
      <c r="O242" s="3">
        <v>0</v>
      </c>
      <c r="P242" s="3">
        <v>0</v>
      </c>
      <c r="Q242" s="3">
        <v>1</v>
      </c>
      <c r="R242" s="3">
        <v>0</v>
      </c>
    </row>
    <row r="243" spans="1:18" x14ac:dyDescent="0.3">
      <c r="A243" s="2" t="s">
        <v>48</v>
      </c>
      <c r="B243" s="2" t="s">
        <v>15</v>
      </c>
      <c r="C243" s="2" t="s">
        <v>10</v>
      </c>
      <c r="D243" s="3">
        <v>1</v>
      </c>
      <c r="E243" s="3">
        <v>1</v>
      </c>
      <c r="F243" s="3">
        <v>0</v>
      </c>
      <c r="G243" s="3">
        <v>0</v>
      </c>
      <c r="H243" s="3">
        <v>0</v>
      </c>
      <c r="I243" s="3">
        <v>10</v>
      </c>
      <c r="J243" s="3">
        <v>9</v>
      </c>
      <c r="K243" s="3">
        <v>5</v>
      </c>
      <c r="L243" s="3">
        <v>6</v>
      </c>
      <c r="M243" s="3">
        <v>8</v>
      </c>
      <c r="N243" s="3">
        <v>0</v>
      </c>
      <c r="O243" s="3">
        <v>0</v>
      </c>
      <c r="P243" s="3">
        <v>0</v>
      </c>
      <c r="Q243" s="3">
        <v>2</v>
      </c>
      <c r="R243" s="3">
        <v>2</v>
      </c>
    </row>
    <row r="244" spans="1:18" x14ac:dyDescent="0.3">
      <c r="A244" s="2" t="s">
        <v>48</v>
      </c>
      <c r="B244" s="2" t="s">
        <v>16</v>
      </c>
      <c r="C244" s="2" t="s">
        <v>10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1</v>
      </c>
      <c r="K244" s="3">
        <v>0</v>
      </c>
      <c r="L244" s="3">
        <v>0</v>
      </c>
      <c r="M244" s="3">
        <v>1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</row>
    <row r="245" spans="1:18" x14ac:dyDescent="0.3">
      <c r="A245" s="2" t="s">
        <v>48</v>
      </c>
      <c r="B245" s="2" t="s">
        <v>17</v>
      </c>
      <c r="C245" s="2" t="s">
        <v>10</v>
      </c>
      <c r="D245" s="3">
        <v>2</v>
      </c>
      <c r="E245" s="3">
        <v>2</v>
      </c>
      <c r="F245" s="3">
        <v>1</v>
      </c>
      <c r="G245" s="3">
        <v>0</v>
      </c>
      <c r="H245" s="3">
        <v>0</v>
      </c>
      <c r="I245" s="3">
        <v>38</v>
      </c>
      <c r="J245" s="3">
        <v>29</v>
      </c>
      <c r="K245" s="3">
        <v>22</v>
      </c>
      <c r="L245" s="3">
        <v>23</v>
      </c>
      <c r="M245" s="3">
        <v>18</v>
      </c>
      <c r="N245" s="3">
        <v>0</v>
      </c>
      <c r="O245" s="3">
        <v>0</v>
      </c>
      <c r="P245" s="3">
        <v>0</v>
      </c>
      <c r="Q245" s="3">
        <v>0</v>
      </c>
      <c r="R245" s="3">
        <v>1</v>
      </c>
    </row>
    <row r="246" spans="1:18" x14ac:dyDescent="0.3">
      <c r="A246" s="2" t="s">
        <v>48</v>
      </c>
      <c r="B246" s="2" t="s">
        <v>18</v>
      </c>
      <c r="C246" s="2" t="s">
        <v>10</v>
      </c>
      <c r="D246" s="3">
        <v>2</v>
      </c>
      <c r="E246" s="3">
        <v>0</v>
      </c>
      <c r="F246" s="3">
        <v>0</v>
      </c>
      <c r="G246" s="3">
        <v>0</v>
      </c>
      <c r="H246" s="3">
        <v>0</v>
      </c>
      <c r="I246" s="3">
        <v>14</v>
      </c>
      <c r="J246" s="3">
        <v>10</v>
      </c>
      <c r="K246" s="3">
        <v>10</v>
      </c>
      <c r="L246" s="3">
        <v>4</v>
      </c>
      <c r="M246" s="3">
        <v>5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</row>
    <row r="247" spans="1:18" x14ac:dyDescent="0.3">
      <c r="A247" s="2" t="s">
        <v>48</v>
      </c>
      <c r="B247" s="2" t="s">
        <v>19</v>
      </c>
      <c r="C247" s="2" t="s">
        <v>10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1</v>
      </c>
      <c r="J247" s="3">
        <v>0</v>
      </c>
      <c r="K247" s="3">
        <v>0</v>
      </c>
      <c r="L247" s="3">
        <v>0</v>
      </c>
      <c r="M247" s="3">
        <v>1</v>
      </c>
      <c r="N247" s="3">
        <v>0</v>
      </c>
      <c r="O247" s="3">
        <v>0</v>
      </c>
      <c r="P247" s="3">
        <v>0</v>
      </c>
      <c r="Q247" s="3">
        <v>0</v>
      </c>
      <c r="R247" s="3">
        <v>1</v>
      </c>
    </row>
    <row r="248" spans="1:18" x14ac:dyDescent="0.3">
      <c r="A248" s="2" t="s">
        <v>48</v>
      </c>
      <c r="B248" s="2" t="s">
        <v>20</v>
      </c>
      <c r="C248" s="2" t="s">
        <v>10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1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</row>
    <row r="249" spans="1:18" x14ac:dyDescent="0.3">
      <c r="A249" s="2" t="s">
        <v>48</v>
      </c>
      <c r="B249" s="2" t="s">
        <v>21</v>
      </c>
      <c r="C249" s="2" t="s">
        <v>10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7</v>
      </c>
      <c r="J249" s="3">
        <v>2</v>
      </c>
      <c r="K249" s="3">
        <v>0</v>
      </c>
      <c r="L249" s="3">
        <v>2</v>
      </c>
      <c r="M249" s="3">
        <v>3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</row>
    <row r="250" spans="1:18" x14ac:dyDescent="0.3">
      <c r="A250" s="2" t="s">
        <v>48</v>
      </c>
      <c r="B250" s="2" t="s">
        <v>22</v>
      </c>
      <c r="C250" s="2" t="s">
        <v>10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1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</row>
    <row r="251" spans="1:18" x14ac:dyDescent="0.3">
      <c r="A251" s="2" t="s">
        <v>48</v>
      </c>
      <c r="B251" s="2" t="s">
        <v>23</v>
      </c>
      <c r="C251" s="2" t="s">
        <v>10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1</v>
      </c>
      <c r="J251" s="3">
        <v>2</v>
      </c>
      <c r="K251" s="3">
        <v>0</v>
      </c>
      <c r="L251" s="3">
        <v>0</v>
      </c>
      <c r="M251" s="3">
        <v>1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</row>
    <row r="252" spans="1:18" x14ac:dyDescent="0.3">
      <c r="A252" s="2" t="s">
        <v>48</v>
      </c>
      <c r="B252" s="2" t="s">
        <v>24</v>
      </c>
      <c r="C252" s="2" t="s">
        <v>10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</row>
    <row r="253" spans="1:18" x14ac:dyDescent="0.3">
      <c r="A253" s="2" t="s">
        <v>48</v>
      </c>
      <c r="B253" s="2" t="s">
        <v>25</v>
      </c>
      <c r="C253" s="2" t="s">
        <v>10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1</v>
      </c>
      <c r="M253" s="3">
        <v>1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</row>
    <row r="254" spans="1:18" x14ac:dyDescent="0.3">
      <c r="A254" s="2" t="s">
        <v>48</v>
      </c>
      <c r="B254" s="2" t="s">
        <v>26</v>
      </c>
      <c r="C254" s="2" t="s">
        <v>10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</row>
    <row r="255" spans="1:18" x14ac:dyDescent="0.3">
      <c r="A255" s="2" t="s">
        <v>48</v>
      </c>
      <c r="B255" s="2" t="s">
        <v>27</v>
      </c>
      <c r="C255" s="2" t="s">
        <v>10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1</v>
      </c>
      <c r="L255" s="3">
        <v>0</v>
      </c>
      <c r="M255" s="3">
        <v>2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</row>
    <row r="256" spans="1:18" x14ac:dyDescent="0.3">
      <c r="A256" s="2" t="s">
        <v>48</v>
      </c>
      <c r="B256" s="2" t="s">
        <v>28</v>
      </c>
      <c r="C256" s="2" t="s">
        <v>10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1</v>
      </c>
      <c r="K256" s="3">
        <v>2</v>
      </c>
      <c r="L256" s="3">
        <v>0</v>
      </c>
      <c r="M256" s="3">
        <v>1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</row>
    <row r="257" spans="1:18" x14ac:dyDescent="0.3">
      <c r="A257" s="2" t="s">
        <v>62</v>
      </c>
      <c r="B257" s="2" t="s">
        <v>9</v>
      </c>
      <c r="C257" s="2" t="s">
        <v>10</v>
      </c>
      <c r="D257" s="3">
        <v>6</v>
      </c>
      <c r="E257" s="3">
        <v>12</v>
      </c>
      <c r="F257" s="3">
        <v>11</v>
      </c>
      <c r="G257" s="3">
        <v>5</v>
      </c>
      <c r="H257" s="3">
        <v>6</v>
      </c>
      <c r="I257" s="3">
        <v>214</v>
      </c>
      <c r="J257" s="3">
        <v>211</v>
      </c>
      <c r="K257" s="3">
        <v>163</v>
      </c>
      <c r="L257" s="3">
        <v>167</v>
      </c>
      <c r="M257" s="3">
        <v>172</v>
      </c>
      <c r="N257" s="3">
        <v>0</v>
      </c>
      <c r="O257" s="3">
        <v>0</v>
      </c>
      <c r="P257" s="3">
        <v>0</v>
      </c>
      <c r="Q257" s="3">
        <v>12</v>
      </c>
      <c r="R257" s="3">
        <v>16</v>
      </c>
    </row>
    <row r="258" spans="1:18" x14ac:dyDescent="0.3">
      <c r="A258" s="2" t="s">
        <v>62</v>
      </c>
      <c r="B258" s="2" t="s">
        <v>12</v>
      </c>
      <c r="C258" s="2" t="s">
        <v>10</v>
      </c>
      <c r="D258" s="3">
        <v>0</v>
      </c>
      <c r="E258" s="3">
        <v>1</v>
      </c>
      <c r="F258" s="3">
        <v>1</v>
      </c>
      <c r="G258" s="3">
        <v>2</v>
      </c>
      <c r="H258" s="3">
        <v>0</v>
      </c>
      <c r="I258" s="3">
        <v>11</v>
      </c>
      <c r="J258" s="3">
        <v>9</v>
      </c>
      <c r="K258" s="3">
        <v>4</v>
      </c>
      <c r="L258" s="3">
        <v>7</v>
      </c>
      <c r="M258" s="3">
        <v>5</v>
      </c>
      <c r="N258" s="3">
        <v>0</v>
      </c>
      <c r="O258" s="3">
        <v>0</v>
      </c>
      <c r="P258" s="3">
        <v>0</v>
      </c>
      <c r="Q258" s="3">
        <v>0</v>
      </c>
      <c r="R258" s="3">
        <v>2</v>
      </c>
    </row>
    <row r="259" spans="1:18" x14ac:dyDescent="0.3">
      <c r="A259" s="2" t="s">
        <v>62</v>
      </c>
      <c r="B259" s="2" t="s">
        <v>13</v>
      </c>
      <c r="C259" s="2" t="s">
        <v>10</v>
      </c>
      <c r="D259" s="3">
        <v>0</v>
      </c>
      <c r="E259" s="3">
        <v>0</v>
      </c>
      <c r="F259" s="3">
        <v>0</v>
      </c>
      <c r="G259" s="3">
        <v>0</v>
      </c>
      <c r="H259" s="3">
        <v>2</v>
      </c>
      <c r="I259" s="3">
        <v>30</v>
      </c>
      <c r="J259" s="3">
        <v>15</v>
      </c>
      <c r="K259" s="3">
        <v>23</v>
      </c>
      <c r="L259" s="3">
        <v>19</v>
      </c>
      <c r="M259" s="3">
        <v>13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</row>
    <row r="260" spans="1:18" x14ac:dyDescent="0.3">
      <c r="A260" s="2" t="s">
        <v>62</v>
      </c>
      <c r="B260" s="2" t="s">
        <v>14</v>
      </c>
      <c r="C260" s="2" t="s">
        <v>10</v>
      </c>
      <c r="D260" s="3">
        <v>0</v>
      </c>
      <c r="E260" s="3">
        <v>0</v>
      </c>
      <c r="F260" s="3">
        <v>1</v>
      </c>
      <c r="G260" s="3">
        <v>0</v>
      </c>
      <c r="H260" s="3">
        <v>0</v>
      </c>
      <c r="I260" s="3">
        <v>50</v>
      </c>
      <c r="J260" s="3">
        <v>43</v>
      </c>
      <c r="K260" s="3">
        <v>20</v>
      </c>
      <c r="L260" s="3">
        <v>35</v>
      </c>
      <c r="M260" s="3">
        <v>29</v>
      </c>
      <c r="N260" s="3">
        <v>0</v>
      </c>
      <c r="O260" s="3">
        <v>0</v>
      </c>
      <c r="P260" s="3">
        <v>0</v>
      </c>
      <c r="Q260" s="3">
        <v>2</v>
      </c>
      <c r="R260" s="3">
        <v>3</v>
      </c>
    </row>
    <row r="261" spans="1:18" x14ac:dyDescent="0.3">
      <c r="A261" s="2" t="s">
        <v>62</v>
      </c>
      <c r="B261" s="2" t="s">
        <v>15</v>
      </c>
      <c r="C261" s="2" t="s">
        <v>10</v>
      </c>
      <c r="D261" s="3">
        <v>2</v>
      </c>
      <c r="E261" s="3">
        <v>1</v>
      </c>
      <c r="F261" s="3">
        <v>2</v>
      </c>
      <c r="G261" s="3">
        <v>0</v>
      </c>
      <c r="H261" s="3">
        <v>1</v>
      </c>
      <c r="I261" s="3">
        <v>16</v>
      </c>
      <c r="J261" s="3">
        <v>14</v>
      </c>
      <c r="K261" s="3">
        <v>24</v>
      </c>
      <c r="L261" s="3">
        <v>15</v>
      </c>
      <c r="M261" s="3">
        <v>24</v>
      </c>
      <c r="N261" s="3">
        <v>0</v>
      </c>
      <c r="O261" s="3">
        <v>0</v>
      </c>
      <c r="P261" s="3">
        <v>0</v>
      </c>
      <c r="Q261" s="3">
        <v>3</v>
      </c>
      <c r="R261" s="3">
        <v>1</v>
      </c>
    </row>
    <row r="262" spans="1:18" x14ac:dyDescent="0.3">
      <c r="A262" s="2" t="s">
        <v>62</v>
      </c>
      <c r="B262" s="2" t="s">
        <v>16</v>
      </c>
      <c r="C262" s="2" t="s">
        <v>10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1</v>
      </c>
      <c r="K262" s="3">
        <v>0</v>
      </c>
      <c r="L262" s="3">
        <v>0</v>
      </c>
      <c r="M262" s="3">
        <v>1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</row>
    <row r="263" spans="1:18" x14ac:dyDescent="0.3">
      <c r="A263" s="2" t="s">
        <v>62</v>
      </c>
      <c r="B263" s="2" t="s">
        <v>17</v>
      </c>
      <c r="C263" s="2" t="s">
        <v>10</v>
      </c>
      <c r="D263" s="3">
        <v>2</v>
      </c>
      <c r="E263" s="3">
        <v>8</v>
      </c>
      <c r="F263" s="3">
        <v>6</v>
      </c>
      <c r="G263" s="3">
        <v>2</v>
      </c>
      <c r="H263" s="3">
        <v>3</v>
      </c>
      <c r="I263" s="3">
        <v>70</v>
      </c>
      <c r="J263" s="3">
        <v>54</v>
      </c>
      <c r="K263" s="3">
        <v>57</v>
      </c>
      <c r="L263" s="3">
        <v>51</v>
      </c>
      <c r="M263" s="3">
        <v>59</v>
      </c>
      <c r="N263" s="3">
        <v>0</v>
      </c>
      <c r="O263" s="3">
        <v>0</v>
      </c>
      <c r="P263" s="3">
        <v>0</v>
      </c>
      <c r="Q263" s="3">
        <v>2</v>
      </c>
      <c r="R263" s="3">
        <v>5</v>
      </c>
    </row>
    <row r="264" spans="1:18" x14ac:dyDescent="0.3">
      <c r="A264" s="2" t="s">
        <v>62</v>
      </c>
      <c r="B264" s="2" t="s">
        <v>18</v>
      </c>
      <c r="C264" s="2" t="s">
        <v>10</v>
      </c>
      <c r="D264" s="3">
        <v>1</v>
      </c>
      <c r="E264" s="3">
        <v>1</v>
      </c>
      <c r="F264" s="3">
        <v>1</v>
      </c>
      <c r="G264" s="3">
        <v>0</v>
      </c>
      <c r="H264" s="3">
        <v>0</v>
      </c>
      <c r="I264" s="3">
        <v>23</v>
      </c>
      <c r="J264" s="3">
        <v>51</v>
      </c>
      <c r="K264" s="3">
        <v>17</v>
      </c>
      <c r="L264" s="3">
        <v>17</v>
      </c>
      <c r="M264" s="3">
        <v>27</v>
      </c>
      <c r="N264" s="3">
        <v>0</v>
      </c>
      <c r="O264" s="3">
        <v>0</v>
      </c>
      <c r="P264" s="3">
        <v>0</v>
      </c>
      <c r="Q264" s="3">
        <v>4</v>
      </c>
      <c r="R264" s="3">
        <v>2</v>
      </c>
    </row>
    <row r="265" spans="1:18" x14ac:dyDescent="0.3">
      <c r="A265" s="2" t="s">
        <v>62</v>
      </c>
      <c r="B265" s="2" t="s">
        <v>19</v>
      </c>
      <c r="C265" s="2" t="s">
        <v>10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1</v>
      </c>
      <c r="J265" s="3">
        <v>1</v>
      </c>
      <c r="K265" s="3">
        <v>0</v>
      </c>
      <c r="L265" s="3">
        <v>1</v>
      </c>
      <c r="M265" s="3">
        <v>1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</row>
    <row r="266" spans="1:18" x14ac:dyDescent="0.3">
      <c r="A266" s="2" t="s">
        <v>62</v>
      </c>
      <c r="B266" s="2" t="s">
        <v>20</v>
      </c>
      <c r="C266" s="2" t="s">
        <v>10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5</v>
      </c>
      <c r="M266" s="3">
        <v>2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</row>
    <row r="267" spans="1:18" x14ac:dyDescent="0.3">
      <c r="A267" s="2" t="s">
        <v>62</v>
      </c>
      <c r="B267" s="2" t="s">
        <v>21</v>
      </c>
      <c r="C267" s="2" t="s">
        <v>10</v>
      </c>
      <c r="D267" s="3">
        <v>1</v>
      </c>
      <c r="E267" s="3">
        <v>0</v>
      </c>
      <c r="F267" s="3">
        <v>0</v>
      </c>
      <c r="G267" s="3">
        <v>1</v>
      </c>
      <c r="H267" s="3">
        <v>0</v>
      </c>
      <c r="I267" s="3">
        <v>5</v>
      </c>
      <c r="J267" s="3">
        <v>9</v>
      </c>
      <c r="K267" s="3">
        <v>7</v>
      </c>
      <c r="L267" s="3">
        <v>4</v>
      </c>
      <c r="M267" s="3">
        <v>6</v>
      </c>
      <c r="N267" s="3">
        <v>0</v>
      </c>
      <c r="O267" s="3">
        <v>0</v>
      </c>
      <c r="P267" s="3">
        <v>0</v>
      </c>
      <c r="Q267" s="3">
        <v>0</v>
      </c>
      <c r="R267" s="3">
        <v>2</v>
      </c>
    </row>
    <row r="268" spans="1:18" x14ac:dyDescent="0.3">
      <c r="A268" s="2" t="s">
        <v>62</v>
      </c>
      <c r="B268" s="2" t="s">
        <v>22</v>
      </c>
      <c r="C268" s="2" t="s">
        <v>10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2</v>
      </c>
      <c r="J268" s="3">
        <v>2</v>
      </c>
      <c r="K268" s="3">
        <v>2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</row>
    <row r="269" spans="1:18" x14ac:dyDescent="0.3">
      <c r="A269" s="2" t="s">
        <v>62</v>
      </c>
      <c r="B269" s="2" t="s">
        <v>23</v>
      </c>
      <c r="C269" s="2" t="s">
        <v>10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5</v>
      </c>
      <c r="J269" s="3">
        <v>8</v>
      </c>
      <c r="K269" s="3">
        <v>5</v>
      </c>
      <c r="L269" s="3">
        <v>8</v>
      </c>
      <c r="M269" s="3">
        <v>2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</row>
    <row r="270" spans="1:18" x14ac:dyDescent="0.3">
      <c r="A270" s="2" t="s">
        <v>62</v>
      </c>
      <c r="B270" s="2" t="s">
        <v>24</v>
      </c>
      <c r="C270" s="2" t="s">
        <v>10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1</v>
      </c>
      <c r="J270" s="3">
        <v>0</v>
      </c>
      <c r="K270" s="3">
        <v>1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</row>
    <row r="271" spans="1:18" x14ac:dyDescent="0.3">
      <c r="A271" s="2" t="s">
        <v>62</v>
      </c>
      <c r="B271" s="2" t="s">
        <v>25</v>
      </c>
      <c r="C271" s="2" t="s">
        <v>10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1</v>
      </c>
      <c r="K271" s="3">
        <v>0</v>
      </c>
      <c r="L271" s="3">
        <v>2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</row>
    <row r="272" spans="1:18" x14ac:dyDescent="0.3">
      <c r="A272" s="2" t="s">
        <v>62</v>
      </c>
      <c r="B272" s="2" t="s">
        <v>26</v>
      </c>
      <c r="C272" s="2" t="s">
        <v>10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1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</row>
    <row r="273" spans="1:18" x14ac:dyDescent="0.3">
      <c r="A273" s="2" t="s">
        <v>62</v>
      </c>
      <c r="B273" s="2" t="s">
        <v>27</v>
      </c>
      <c r="C273" s="2" t="s">
        <v>10</v>
      </c>
      <c r="D273" s="3">
        <v>0</v>
      </c>
      <c r="E273" s="3">
        <v>1</v>
      </c>
      <c r="F273" s="3">
        <v>0</v>
      </c>
      <c r="G273" s="3">
        <v>0</v>
      </c>
      <c r="H273" s="3">
        <v>0</v>
      </c>
      <c r="I273" s="3">
        <v>0</v>
      </c>
      <c r="J273" s="3">
        <v>2</v>
      </c>
      <c r="K273" s="3">
        <v>3</v>
      </c>
      <c r="L273" s="3">
        <v>3</v>
      </c>
      <c r="M273" s="3">
        <v>2</v>
      </c>
      <c r="N273" s="3">
        <v>0</v>
      </c>
      <c r="O273" s="3">
        <v>0</v>
      </c>
      <c r="P273" s="3">
        <v>0</v>
      </c>
      <c r="Q273" s="3">
        <v>1</v>
      </c>
      <c r="R273" s="3">
        <v>1</v>
      </c>
    </row>
    <row r="274" spans="1:18" x14ac:dyDescent="0.3">
      <c r="A274" s="2" t="s">
        <v>62</v>
      </c>
      <c r="B274" s="2" t="s">
        <v>28</v>
      </c>
      <c r="C274" s="2" t="s">
        <v>10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1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</row>
    <row r="275" spans="1:18" x14ac:dyDescent="0.3">
      <c r="A275" s="2" t="s">
        <v>63</v>
      </c>
      <c r="B275" s="2" t="s">
        <v>9</v>
      </c>
      <c r="C275" s="2" t="s">
        <v>10</v>
      </c>
      <c r="D275" s="3">
        <v>3</v>
      </c>
      <c r="E275" s="3">
        <v>3</v>
      </c>
      <c r="F275" s="3">
        <v>6</v>
      </c>
      <c r="G275" s="3">
        <v>8</v>
      </c>
      <c r="H275" s="3">
        <v>10</v>
      </c>
      <c r="I275" s="3">
        <v>149</v>
      </c>
      <c r="J275" s="3">
        <v>128</v>
      </c>
      <c r="K275" s="3">
        <v>103</v>
      </c>
      <c r="L275" s="3">
        <v>74</v>
      </c>
      <c r="M275" s="3">
        <v>103</v>
      </c>
      <c r="N275" s="3">
        <v>0</v>
      </c>
      <c r="O275" s="3">
        <v>0</v>
      </c>
      <c r="P275" s="3">
        <v>0</v>
      </c>
      <c r="Q275" s="3">
        <v>10</v>
      </c>
      <c r="R275" s="3">
        <v>13</v>
      </c>
    </row>
    <row r="276" spans="1:18" x14ac:dyDescent="0.3">
      <c r="A276" s="2" t="s">
        <v>63</v>
      </c>
      <c r="B276" s="2" t="s">
        <v>12</v>
      </c>
      <c r="C276" s="2" t="s">
        <v>10</v>
      </c>
      <c r="D276" s="3">
        <v>0</v>
      </c>
      <c r="E276" s="3">
        <v>0</v>
      </c>
      <c r="F276" s="3">
        <v>0</v>
      </c>
      <c r="G276" s="3">
        <v>0</v>
      </c>
      <c r="H276" s="3">
        <v>2</v>
      </c>
      <c r="I276" s="3">
        <v>8</v>
      </c>
      <c r="J276" s="3">
        <v>6</v>
      </c>
      <c r="K276" s="3">
        <v>1</v>
      </c>
      <c r="L276" s="3">
        <v>4</v>
      </c>
      <c r="M276" s="3">
        <v>3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</row>
    <row r="277" spans="1:18" x14ac:dyDescent="0.3">
      <c r="A277" s="2" t="s">
        <v>63</v>
      </c>
      <c r="B277" s="2" t="s">
        <v>13</v>
      </c>
      <c r="C277" s="2" t="s">
        <v>10</v>
      </c>
      <c r="D277" s="3">
        <v>0</v>
      </c>
      <c r="E277" s="3">
        <v>0</v>
      </c>
      <c r="F277" s="3">
        <v>0</v>
      </c>
      <c r="G277" s="3">
        <v>0</v>
      </c>
      <c r="H277" s="3">
        <v>2</v>
      </c>
      <c r="I277" s="3">
        <v>14</v>
      </c>
      <c r="J277" s="3">
        <v>7</v>
      </c>
      <c r="K277" s="3">
        <v>10</v>
      </c>
      <c r="L277" s="3">
        <v>4</v>
      </c>
      <c r="M277" s="3">
        <v>6</v>
      </c>
      <c r="N277" s="3">
        <v>0</v>
      </c>
      <c r="O277" s="3">
        <v>0</v>
      </c>
      <c r="P277" s="3">
        <v>0</v>
      </c>
      <c r="Q277" s="3">
        <v>1</v>
      </c>
      <c r="R277" s="3">
        <v>1</v>
      </c>
    </row>
    <row r="278" spans="1:18" x14ac:dyDescent="0.3">
      <c r="A278" s="2" t="s">
        <v>63</v>
      </c>
      <c r="B278" s="2" t="s">
        <v>14</v>
      </c>
      <c r="C278" s="2" t="s">
        <v>10</v>
      </c>
      <c r="D278" s="3">
        <v>0</v>
      </c>
      <c r="E278" s="3">
        <v>0</v>
      </c>
      <c r="F278" s="3">
        <v>1</v>
      </c>
      <c r="G278" s="3">
        <v>1</v>
      </c>
      <c r="H278" s="3">
        <v>0</v>
      </c>
      <c r="I278" s="3">
        <v>32</v>
      </c>
      <c r="J278" s="3">
        <v>18</v>
      </c>
      <c r="K278" s="3">
        <v>14</v>
      </c>
      <c r="L278" s="3">
        <v>4</v>
      </c>
      <c r="M278" s="3">
        <v>6</v>
      </c>
      <c r="N278" s="3">
        <v>0</v>
      </c>
      <c r="O278" s="3">
        <v>0</v>
      </c>
      <c r="P278" s="3">
        <v>0</v>
      </c>
      <c r="Q278" s="3">
        <v>3</v>
      </c>
      <c r="R278" s="3">
        <v>2</v>
      </c>
    </row>
    <row r="279" spans="1:18" x14ac:dyDescent="0.3">
      <c r="A279" s="2" t="s">
        <v>63</v>
      </c>
      <c r="B279" s="2" t="s">
        <v>15</v>
      </c>
      <c r="C279" s="2" t="s">
        <v>10</v>
      </c>
      <c r="D279" s="3">
        <v>0</v>
      </c>
      <c r="E279" s="3">
        <v>0</v>
      </c>
      <c r="F279" s="3">
        <v>2</v>
      </c>
      <c r="G279" s="3">
        <v>2</v>
      </c>
      <c r="H279" s="3">
        <v>1</v>
      </c>
      <c r="I279" s="3">
        <v>12</v>
      </c>
      <c r="J279" s="3">
        <v>12</v>
      </c>
      <c r="K279" s="3">
        <v>10</v>
      </c>
      <c r="L279" s="3">
        <v>6</v>
      </c>
      <c r="M279" s="3">
        <v>7</v>
      </c>
      <c r="N279" s="3">
        <v>0</v>
      </c>
      <c r="O279" s="3">
        <v>0</v>
      </c>
      <c r="P279" s="3">
        <v>0</v>
      </c>
      <c r="Q279" s="3">
        <v>1</v>
      </c>
      <c r="R279" s="3">
        <v>1</v>
      </c>
    </row>
    <row r="280" spans="1:18" x14ac:dyDescent="0.3">
      <c r="A280" s="2" t="s">
        <v>63</v>
      </c>
      <c r="B280" s="2" t="s">
        <v>16</v>
      </c>
      <c r="C280" s="2" t="s">
        <v>10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</row>
    <row r="281" spans="1:18" x14ac:dyDescent="0.3">
      <c r="A281" s="2" t="s">
        <v>63</v>
      </c>
      <c r="B281" s="2" t="s">
        <v>17</v>
      </c>
      <c r="C281" s="2" t="s">
        <v>10</v>
      </c>
      <c r="D281" s="3">
        <v>2</v>
      </c>
      <c r="E281" s="3">
        <v>3</v>
      </c>
      <c r="F281" s="3">
        <v>2</v>
      </c>
      <c r="G281" s="3">
        <v>3</v>
      </c>
      <c r="H281" s="3">
        <v>4</v>
      </c>
      <c r="I281" s="3">
        <v>44</v>
      </c>
      <c r="J281" s="3">
        <v>50</v>
      </c>
      <c r="K281" s="3">
        <v>42</v>
      </c>
      <c r="L281" s="3">
        <v>36</v>
      </c>
      <c r="M281" s="3">
        <v>47</v>
      </c>
      <c r="N281" s="3">
        <v>0</v>
      </c>
      <c r="O281" s="3">
        <v>0</v>
      </c>
      <c r="P281" s="3">
        <v>0</v>
      </c>
      <c r="Q281" s="3">
        <v>4</v>
      </c>
      <c r="R281" s="3">
        <v>4</v>
      </c>
    </row>
    <row r="282" spans="1:18" x14ac:dyDescent="0.3">
      <c r="A282" s="2" t="s">
        <v>63</v>
      </c>
      <c r="B282" s="2" t="s">
        <v>18</v>
      </c>
      <c r="C282" s="2" t="s">
        <v>10</v>
      </c>
      <c r="D282" s="3">
        <v>0</v>
      </c>
      <c r="E282" s="3">
        <v>0</v>
      </c>
      <c r="F282" s="3">
        <v>0</v>
      </c>
      <c r="G282" s="3">
        <v>0</v>
      </c>
      <c r="H282" s="3">
        <v>1</v>
      </c>
      <c r="I282" s="3">
        <v>24</v>
      </c>
      <c r="J282" s="3">
        <v>21</v>
      </c>
      <c r="K282" s="3">
        <v>14</v>
      </c>
      <c r="L282" s="3">
        <v>14</v>
      </c>
      <c r="M282" s="3">
        <v>21</v>
      </c>
      <c r="N282" s="3">
        <v>0</v>
      </c>
      <c r="O282" s="3">
        <v>0</v>
      </c>
      <c r="P282" s="3">
        <v>0</v>
      </c>
      <c r="Q282" s="3">
        <v>1</v>
      </c>
      <c r="R282" s="3">
        <v>2</v>
      </c>
    </row>
    <row r="283" spans="1:18" x14ac:dyDescent="0.3">
      <c r="A283" s="2" t="s">
        <v>63</v>
      </c>
      <c r="B283" s="2" t="s">
        <v>19</v>
      </c>
      <c r="C283" s="2" t="s">
        <v>10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1</v>
      </c>
      <c r="J283" s="3">
        <v>0</v>
      </c>
      <c r="K283" s="3">
        <v>2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</row>
    <row r="284" spans="1:18" x14ac:dyDescent="0.3">
      <c r="A284" s="2" t="s">
        <v>63</v>
      </c>
      <c r="B284" s="2" t="s">
        <v>20</v>
      </c>
      <c r="C284" s="2" t="s">
        <v>10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3</v>
      </c>
      <c r="J284" s="3">
        <v>0</v>
      </c>
      <c r="K284" s="3">
        <v>2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</row>
    <row r="285" spans="1:18" x14ac:dyDescent="0.3">
      <c r="A285" s="2" t="s">
        <v>63</v>
      </c>
      <c r="B285" s="2" t="s">
        <v>21</v>
      </c>
      <c r="C285" s="2" t="s">
        <v>10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6</v>
      </c>
      <c r="J285" s="3">
        <v>7</v>
      </c>
      <c r="K285" s="3">
        <v>2</v>
      </c>
      <c r="L285" s="3">
        <v>4</v>
      </c>
      <c r="M285" s="3">
        <v>8</v>
      </c>
      <c r="N285" s="3">
        <v>0</v>
      </c>
      <c r="O285" s="3">
        <v>0</v>
      </c>
      <c r="P285" s="3">
        <v>0</v>
      </c>
      <c r="Q285" s="3">
        <v>0</v>
      </c>
      <c r="R285" s="3">
        <v>3</v>
      </c>
    </row>
    <row r="286" spans="1:18" x14ac:dyDescent="0.3">
      <c r="A286" s="2" t="s">
        <v>63</v>
      </c>
      <c r="B286" s="2" t="s">
        <v>22</v>
      </c>
      <c r="C286" s="2" t="s">
        <v>10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2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</row>
    <row r="287" spans="1:18" x14ac:dyDescent="0.3">
      <c r="A287" s="2" t="s">
        <v>63</v>
      </c>
      <c r="B287" s="2" t="s">
        <v>23</v>
      </c>
      <c r="C287" s="2" t="s">
        <v>10</v>
      </c>
      <c r="D287" s="3">
        <v>0</v>
      </c>
      <c r="E287" s="3">
        <v>0</v>
      </c>
      <c r="F287" s="3">
        <v>1</v>
      </c>
      <c r="G287" s="3">
        <v>1</v>
      </c>
      <c r="H287" s="3">
        <v>0</v>
      </c>
      <c r="I287" s="3">
        <v>2</v>
      </c>
      <c r="J287" s="3">
        <v>2</v>
      </c>
      <c r="K287" s="3">
        <v>4</v>
      </c>
      <c r="L287" s="3">
        <v>2</v>
      </c>
      <c r="M287" s="3">
        <v>3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</row>
    <row r="288" spans="1:18" x14ac:dyDescent="0.3">
      <c r="A288" s="2" t="s">
        <v>63</v>
      </c>
      <c r="B288" s="2" t="s">
        <v>24</v>
      </c>
      <c r="C288" s="2" t="s">
        <v>10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2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</row>
    <row r="289" spans="1:18" x14ac:dyDescent="0.3">
      <c r="A289" s="2" t="s">
        <v>63</v>
      </c>
      <c r="B289" s="2" t="s">
        <v>25</v>
      </c>
      <c r="C289" s="2" t="s">
        <v>10</v>
      </c>
      <c r="D289" s="3">
        <v>1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2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</row>
    <row r="290" spans="1:18" x14ac:dyDescent="0.3">
      <c r="A290" s="2" t="s">
        <v>63</v>
      </c>
      <c r="B290" s="2" t="s">
        <v>26</v>
      </c>
      <c r="C290" s="2" t="s">
        <v>10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</row>
    <row r="291" spans="1:18" x14ac:dyDescent="0.3">
      <c r="A291" s="2" t="s">
        <v>63</v>
      </c>
      <c r="B291" s="2" t="s">
        <v>27</v>
      </c>
      <c r="C291" s="2" t="s">
        <v>10</v>
      </c>
      <c r="D291" s="3">
        <v>0</v>
      </c>
      <c r="E291" s="3">
        <v>0</v>
      </c>
      <c r="F291" s="3">
        <v>0</v>
      </c>
      <c r="G291" s="3">
        <v>1</v>
      </c>
      <c r="H291" s="3">
        <v>0</v>
      </c>
      <c r="I291" s="3">
        <v>2</v>
      </c>
      <c r="J291" s="3">
        <v>1</v>
      </c>
      <c r="K291" s="3">
        <v>1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</row>
    <row r="292" spans="1:18" x14ac:dyDescent="0.3">
      <c r="A292" s="2" t="s">
        <v>63</v>
      </c>
      <c r="B292" s="2" t="s">
        <v>28</v>
      </c>
      <c r="C292" s="2" t="s">
        <v>10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</v>
      </c>
      <c r="J292" s="3">
        <v>0</v>
      </c>
      <c r="K292" s="3">
        <v>1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</row>
    <row r="293" spans="1:18" x14ac:dyDescent="0.3">
      <c r="A293" s="2" t="s">
        <v>64</v>
      </c>
      <c r="B293" s="2" t="s">
        <v>9</v>
      </c>
      <c r="C293" s="2" t="s">
        <v>10</v>
      </c>
      <c r="D293" s="3">
        <v>8</v>
      </c>
      <c r="E293" s="3">
        <v>14</v>
      </c>
      <c r="F293" s="3">
        <v>5</v>
      </c>
      <c r="G293" s="3">
        <v>6</v>
      </c>
      <c r="H293" s="3">
        <v>10</v>
      </c>
      <c r="I293" s="3">
        <v>185</v>
      </c>
      <c r="J293" s="3">
        <v>132</v>
      </c>
      <c r="K293" s="3">
        <v>109</v>
      </c>
      <c r="L293" s="3">
        <v>161</v>
      </c>
      <c r="M293" s="3">
        <v>143</v>
      </c>
      <c r="N293" s="3">
        <v>0</v>
      </c>
      <c r="O293" s="3">
        <v>0</v>
      </c>
      <c r="P293" s="3">
        <v>0</v>
      </c>
      <c r="Q293" s="3">
        <v>13</v>
      </c>
      <c r="R293" s="3">
        <v>13</v>
      </c>
    </row>
    <row r="294" spans="1:18" x14ac:dyDescent="0.3">
      <c r="A294" s="2" t="s">
        <v>64</v>
      </c>
      <c r="B294" s="2" t="s">
        <v>12</v>
      </c>
      <c r="C294" s="2" t="s">
        <v>10</v>
      </c>
      <c r="D294" s="3">
        <v>0</v>
      </c>
      <c r="E294" s="3">
        <v>0</v>
      </c>
      <c r="F294" s="3">
        <v>1</v>
      </c>
      <c r="G294" s="3">
        <v>0</v>
      </c>
      <c r="H294" s="3">
        <v>0</v>
      </c>
      <c r="I294" s="3">
        <v>8</v>
      </c>
      <c r="J294" s="3">
        <v>5</v>
      </c>
      <c r="K294" s="3">
        <v>1</v>
      </c>
      <c r="L294" s="3">
        <v>10</v>
      </c>
      <c r="M294" s="3">
        <v>4</v>
      </c>
      <c r="N294" s="3">
        <v>0</v>
      </c>
      <c r="O294" s="3">
        <v>0</v>
      </c>
      <c r="P294" s="3">
        <v>0</v>
      </c>
      <c r="Q294" s="3">
        <v>0</v>
      </c>
      <c r="R294" s="3">
        <v>2</v>
      </c>
    </row>
    <row r="295" spans="1:18" x14ac:dyDescent="0.3">
      <c r="A295" s="2" t="s">
        <v>64</v>
      </c>
      <c r="B295" s="2" t="s">
        <v>13</v>
      </c>
      <c r="C295" s="2" t="s">
        <v>10</v>
      </c>
      <c r="D295" s="3">
        <v>2</v>
      </c>
      <c r="E295" s="3">
        <v>1</v>
      </c>
      <c r="F295" s="3">
        <v>0</v>
      </c>
      <c r="G295" s="3">
        <v>1</v>
      </c>
      <c r="H295" s="3">
        <v>0</v>
      </c>
      <c r="I295" s="3">
        <v>11</v>
      </c>
      <c r="J295" s="3">
        <v>13</v>
      </c>
      <c r="K295" s="3">
        <v>10</v>
      </c>
      <c r="L295" s="3">
        <v>8</v>
      </c>
      <c r="M295" s="3">
        <v>15</v>
      </c>
      <c r="N295" s="3">
        <v>0</v>
      </c>
      <c r="O295" s="3">
        <v>0</v>
      </c>
      <c r="P295" s="3">
        <v>0</v>
      </c>
      <c r="Q295" s="3">
        <v>1</v>
      </c>
      <c r="R295" s="3">
        <v>1</v>
      </c>
    </row>
    <row r="296" spans="1:18" x14ac:dyDescent="0.3">
      <c r="A296" s="2" t="s">
        <v>64</v>
      </c>
      <c r="B296" s="2" t="s">
        <v>14</v>
      </c>
      <c r="C296" s="2" t="s">
        <v>10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21</v>
      </c>
      <c r="J296" s="3">
        <v>27</v>
      </c>
      <c r="K296" s="3">
        <v>14</v>
      </c>
      <c r="L296" s="3">
        <v>16</v>
      </c>
      <c r="M296" s="3">
        <v>6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</row>
    <row r="297" spans="1:18" x14ac:dyDescent="0.3">
      <c r="A297" s="2" t="s">
        <v>64</v>
      </c>
      <c r="B297" s="2" t="s">
        <v>15</v>
      </c>
      <c r="C297" s="2" t="s">
        <v>10</v>
      </c>
      <c r="D297" s="3">
        <v>1</v>
      </c>
      <c r="E297" s="3">
        <v>3</v>
      </c>
      <c r="F297" s="3">
        <v>0</v>
      </c>
      <c r="G297" s="3">
        <v>2</v>
      </c>
      <c r="H297" s="3">
        <v>2</v>
      </c>
      <c r="I297" s="3">
        <v>23</v>
      </c>
      <c r="J297" s="3">
        <v>9</v>
      </c>
      <c r="K297" s="3">
        <v>16</v>
      </c>
      <c r="L297" s="3">
        <v>15</v>
      </c>
      <c r="M297" s="3">
        <v>10</v>
      </c>
      <c r="N297" s="3">
        <v>0</v>
      </c>
      <c r="O297" s="3">
        <v>0</v>
      </c>
      <c r="P297" s="3">
        <v>0</v>
      </c>
      <c r="Q297" s="3">
        <v>1</v>
      </c>
      <c r="R297" s="3">
        <v>1</v>
      </c>
    </row>
    <row r="298" spans="1:18" x14ac:dyDescent="0.3">
      <c r="A298" s="2" t="s">
        <v>64</v>
      </c>
      <c r="B298" s="2" t="s">
        <v>16</v>
      </c>
      <c r="C298" s="2" t="s">
        <v>10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1</v>
      </c>
      <c r="K298" s="3">
        <v>0</v>
      </c>
      <c r="L298" s="3">
        <v>1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</row>
    <row r="299" spans="1:18" x14ac:dyDescent="0.3">
      <c r="A299" s="2" t="s">
        <v>64</v>
      </c>
      <c r="B299" s="2" t="s">
        <v>17</v>
      </c>
      <c r="C299" s="2" t="s">
        <v>10</v>
      </c>
      <c r="D299" s="3">
        <v>4</v>
      </c>
      <c r="E299" s="3">
        <v>7</v>
      </c>
      <c r="F299" s="3">
        <v>3</v>
      </c>
      <c r="G299" s="3">
        <v>0</v>
      </c>
      <c r="H299" s="3">
        <v>6</v>
      </c>
      <c r="I299" s="3">
        <v>73</v>
      </c>
      <c r="J299" s="3">
        <v>43</v>
      </c>
      <c r="K299" s="3">
        <v>39</v>
      </c>
      <c r="L299" s="3">
        <v>63</v>
      </c>
      <c r="M299" s="3">
        <v>71</v>
      </c>
      <c r="N299" s="3">
        <v>0</v>
      </c>
      <c r="O299" s="3">
        <v>0</v>
      </c>
      <c r="P299" s="3">
        <v>0</v>
      </c>
      <c r="Q299" s="3">
        <v>8</v>
      </c>
      <c r="R299" s="3">
        <v>5</v>
      </c>
    </row>
    <row r="300" spans="1:18" x14ac:dyDescent="0.3">
      <c r="A300" s="2" t="s">
        <v>64</v>
      </c>
      <c r="B300" s="2" t="s">
        <v>18</v>
      </c>
      <c r="C300" s="2" t="s">
        <v>10</v>
      </c>
      <c r="D300" s="3">
        <v>1</v>
      </c>
      <c r="E300" s="3">
        <v>0</v>
      </c>
      <c r="F300" s="3">
        <v>1</v>
      </c>
      <c r="G300" s="3">
        <v>0</v>
      </c>
      <c r="H300" s="3">
        <v>2</v>
      </c>
      <c r="I300" s="3">
        <v>33</v>
      </c>
      <c r="J300" s="3">
        <v>22</v>
      </c>
      <c r="K300" s="3">
        <v>17</v>
      </c>
      <c r="L300" s="3">
        <v>26</v>
      </c>
      <c r="M300" s="3">
        <v>27</v>
      </c>
      <c r="N300" s="3">
        <v>0</v>
      </c>
      <c r="O300" s="3">
        <v>0</v>
      </c>
      <c r="P300" s="3">
        <v>0</v>
      </c>
      <c r="Q300" s="3">
        <v>2</v>
      </c>
      <c r="R300" s="3">
        <v>4</v>
      </c>
    </row>
    <row r="301" spans="1:18" x14ac:dyDescent="0.3">
      <c r="A301" s="2" t="s">
        <v>64</v>
      </c>
      <c r="B301" s="2" t="s">
        <v>19</v>
      </c>
      <c r="C301" s="2" t="s">
        <v>10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</row>
    <row r="302" spans="1:18" x14ac:dyDescent="0.3">
      <c r="A302" s="2" t="s">
        <v>64</v>
      </c>
      <c r="B302" s="2" t="s">
        <v>20</v>
      </c>
      <c r="C302" s="2" t="s">
        <v>10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1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</row>
    <row r="303" spans="1:18" x14ac:dyDescent="0.3">
      <c r="A303" s="2" t="s">
        <v>64</v>
      </c>
      <c r="B303" s="2" t="s">
        <v>21</v>
      </c>
      <c r="C303" s="2" t="s">
        <v>10</v>
      </c>
      <c r="D303" s="3">
        <v>0</v>
      </c>
      <c r="E303" s="3">
        <v>1</v>
      </c>
      <c r="F303" s="3">
        <v>0</v>
      </c>
      <c r="G303" s="3">
        <v>0</v>
      </c>
      <c r="H303" s="3">
        <v>0</v>
      </c>
      <c r="I303" s="3">
        <v>3</v>
      </c>
      <c r="J303" s="3">
        <v>3</v>
      </c>
      <c r="K303" s="3">
        <v>5</v>
      </c>
      <c r="L303" s="3">
        <v>8</v>
      </c>
      <c r="M303" s="3">
        <v>2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</row>
    <row r="304" spans="1:18" x14ac:dyDescent="0.3">
      <c r="A304" s="2" t="s">
        <v>64</v>
      </c>
      <c r="B304" s="2" t="s">
        <v>22</v>
      </c>
      <c r="C304" s="2" t="s">
        <v>10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4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</row>
    <row r="305" spans="1:18" x14ac:dyDescent="0.3">
      <c r="A305" s="2" t="s">
        <v>64</v>
      </c>
      <c r="B305" s="2" t="s">
        <v>23</v>
      </c>
      <c r="C305" s="2" t="s">
        <v>10</v>
      </c>
      <c r="D305" s="3">
        <v>0</v>
      </c>
      <c r="E305" s="3">
        <v>1</v>
      </c>
      <c r="F305" s="3">
        <v>0</v>
      </c>
      <c r="G305" s="3">
        <v>1</v>
      </c>
      <c r="H305" s="3">
        <v>0</v>
      </c>
      <c r="I305" s="3">
        <v>10</v>
      </c>
      <c r="J305" s="3">
        <v>7</v>
      </c>
      <c r="K305" s="3">
        <v>2</v>
      </c>
      <c r="L305" s="3">
        <v>2</v>
      </c>
      <c r="M305" s="3">
        <v>7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</row>
    <row r="306" spans="1:18" x14ac:dyDescent="0.3">
      <c r="A306" s="2" t="s">
        <v>64</v>
      </c>
      <c r="B306" s="2" t="s">
        <v>24</v>
      </c>
      <c r="C306" s="2" t="s">
        <v>10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1</v>
      </c>
      <c r="K306" s="3">
        <v>1</v>
      </c>
      <c r="L306" s="3">
        <v>3</v>
      </c>
      <c r="M306" s="3">
        <v>1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</row>
    <row r="307" spans="1:18" x14ac:dyDescent="0.3">
      <c r="A307" s="2" t="s">
        <v>64</v>
      </c>
      <c r="B307" s="2" t="s">
        <v>25</v>
      </c>
      <c r="C307" s="2" t="s">
        <v>10</v>
      </c>
      <c r="D307" s="3">
        <v>0</v>
      </c>
      <c r="E307" s="3">
        <v>1</v>
      </c>
      <c r="F307" s="3">
        <v>0</v>
      </c>
      <c r="G307" s="3">
        <v>1</v>
      </c>
      <c r="H307" s="3">
        <v>0</v>
      </c>
      <c r="I307" s="3">
        <v>1</v>
      </c>
      <c r="J307" s="3">
        <v>0</v>
      </c>
      <c r="K307" s="3">
        <v>2</v>
      </c>
      <c r="L307" s="3">
        <v>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</row>
    <row r="308" spans="1:18" x14ac:dyDescent="0.3">
      <c r="A308" s="2" t="s">
        <v>64</v>
      </c>
      <c r="B308" s="2" t="s">
        <v>26</v>
      </c>
      <c r="C308" s="2" t="s">
        <v>10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</row>
    <row r="309" spans="1:18" x14ac:dyDescent="0.3">
      <c r="A309" s="2" t="s">
        <v>64</v>
      </c>
      <c r="B309" s="2" t="s">
        <v>27</v>
      </c>
      <c r="C309" s="2" t="s">
        <v>10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1</v>
      </c>
      <c r="J309" s="3">
        <v>0</v>
      </c>
      <c r="K309" s="3">
        <v>2</v>
      </c>
      <c r="L309" s="3">
        <v>3</v>
      </c>
      <c r="M309" s="3">
        <v>0</v>
      </c>
      <c r="N309" s="3">
        <v>0</v>
      </c>
      <c r="O309" s="3">
        <v>0</v>
      </c>
      <c r="P309" s="3">
        <v>0</v>
      </c>
      <c r="Q309" s="3">
        <v>1</v>
      </c>
      <c r="R309" s="3">
        <v>0</v>
      </c>
    </row>
    <row r="310" spans="1:18" x14ac:dyDescent="0.3">
      <c r="A310" s="2" t="s">
        <v>64</v>
      </c>
      <c r="B310" s="2" t="s">
        <v>28</v>
      </c>
      <c r="C310" s="2" t="s">
        <v>10</v>
      </c>
      <c r="D310" s="3">
        <v>0</v>
      </c>
      <c r="E310" s="3">
        <v>0</v>
      </c>
      <c r="F310" s="3">
        <v>0</v>
      </c>
      <c r="G310" s="3">
        <v>1</v>
      </c>
      <c r="H310" s="3">
        <v>0</v>
      </c>
      <c r="I310" s="3">
        <v>0</v>
      </c>
      <c r="J310" s="3">
        <v>1</v>
      </c>
      <c r="K310" s="3">
        <v>0</v>
      </c>
      <c r="L310" s="3">
        <v>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</row>
    <row r="311" spans="1:18" x14ac:dyDescent="0.3">
      <c r="A311" s="2" t="s">
        <v>65</v>
      </c>
      <c r="B311" s="2" t="s">
        <v>9</v>
      </c>
      <c r="C311" s="2" t="s">
        <v>10</v>
      </c>
      <c r="D311" s="3">
        <v>6</v>
      </c>
      <c r="E311" s="3">
        <v>7</v>
      </c>
      <c r="F311" s="3">
        <v>10</v>
      </c>
      <c r="G311" s="3">
        <v>7</v>
      </c>
      <c r="H311" s="3">
        <v>6</v>
      </c>
      <c r="I311" s="3">
        <v>197</v>
      </c>
      <c r="J311" s="3">
        <v>154</v>
      </c>
      <c r="K311" s="3">
        <v>164</v>
      </c>
      <c r="L311" s="3">
        <v>162</v>
      </c>
      <c r="M311" s="3">
        <v>138</v>
      </c>
      <c r="N311" s="3">
        <v>0</v>
      </c>
      <c r="O311" s="3">
        <v>0</v>
      </c>
      <c r="P311" s="3">
        <v>0</v>
      </c>
      <c r="Q311" s="3">
        <v>11</v>
      </c>
      <c r="R311" s="3">
        <v>15</v>
      </c>
    </row>
    <row r="312" spans="1:18" x14ac:dyDescent="0.3">
      <c r="A312" s="2" t="s">
        <v>65</v>
      </c>
      <c r="B312" s="2" t="s">
        <v>12</v>
      </c>
      <c r="C312" s="2" t="s">
        <v>10</v>
      </c>
      <c r="D312" s="3">
        <v>0</v>
      </c>
      <c r="E312" s="3">
        <v>0</v>
      </c>
      <c r="F312" s="3">
        <v>1</v>
      </c>
      <c r="G312" s="3">
        <v>0</v>
      </c>
      <c r="H312" s="3">
        <v>0</v>
      </c>
      <c r="I312" s="3">
        <v>14</v>
      </c>
      <c r="J312" s="3">
        <v>6</v>
      </c>
      <c r="K312" s="3">
        <v>13</v>
      </c>
      <c r="L312" s="3">
        <v>8</v>
      </c>
      <c r="M312" s="3">
        <v>10</v>
      </c>
      <c r="N312" s="3">
        <v>0</v>
      </c>
      <c r="O312" s="3">
        <v>0</v>
      </c>
      <c r="P312" s="3">
        <v>0</v>
      </c>
      <c r="Q312" s="3">
        <v>1</v>
      </c>
      <c r="R312" s="3">
        <v>2</v>
      </c>
    </row>
    <row r="313" spans="1:18" x14ac:dyDescent="0.3">
      <c r="A313" s="2" t="s">
        <v>65</v>
      </c>
      <c r="B313" s="2" t="s">
        <v>13</v>
      </c>
      <c r="C313" s="2" t="s">
        <v>10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20</v>
      </c>
      <c r="J313" s="3">
        <v>13</v>
      </c>
      <c r="K313" s="3">
        <v>18</v>
      </c>
      <c r="L313" s="3">
        <v>15</v>
      </c>
      <c r="M313" s="3">
        <v>17</v>
      </c>
      <c r="N313" s="3">
        <v>0</v>
      </c>
      <c r="O313" s="3">
        <v>0</v>
      </c>
      <c r="P313" s="3">
        <v>0</v>
      </c>
      <c r="Q313" s="3">
        <v>2</v>
      </c>
      <c r="R313" s="3">
        <v>1</v>
      </c>
    </row>
    <row r="314" spans="1:18" x14ac:dyDescent="0.3">
      <c r="A314" s="2" t="s">
        <v>65</v>
      </c>
      <c r="B314" s="2" t="s">
        <v>14</v>
      </c>
      <c r="C314" s="2" t="s">
        <v>10</v>
      </c>
      <c r="D314" s="3">
        <v>0</v>
      </c>
      <c r="E314" s="3">
        <v>1</v>
      </c>
      <c r="F314" s="3">
        <v>1</v>
      </c>
      <c r="G314" s="3">
        <v>0</v>
      </c>
      <c r="H314" s="3">
        <v>0</v>
      </c>
      <c r="I314" s="3">
        <v>28</v>
      </c>
      <c r="J314" s="3">
        <v>21</v>
      </c>
      <c r="K314" s="3">
        <v>18</v>
      </c>
      <c r="L314" s="3">
        <v>20</v>
      </c>
      <c r="M314" s="3">
        <v>14</v>
      </c>
      <c r="N314" s="3">
        <v>0</v>
      </c>
      <c r="O314" s="3">
        <v>0</v>
      </c>
      <c r="P314" s="3">
        <v>0</v>
      </c>
      <c r="Q314" s="3">
        <v>1</v>
      </c>
      <c r="R314" s="3">
        <v>1</v>
      </c>
    </row>
    <row r="315" spans="1:18" x14ac:dyDescent="0.3">
      <c r="A315" s="2" t="s">
        <v>65</v>
      </c>
      <c r="B315" s="2" t="s">
        <v>15</v>
      </c>
      <c r="C315" s="2" t="s">
        <v>10</v>
      </c>
      <c r="D315" s="3">
        <v>0</v>
      </c>
      <c r="E315" s="3">
        <v>0</v>
      </c>
      <c r="F315" s="3">
        <v>2</v>
      </c>
      <c r="G315" s="3">
        <v>0</v>
      </c>
      <c r="H315" s="3">
        <v>0</v>
      </c>
      <c r="I315" s="3">
        <v>19</v>
      </c>
      <c r="J315" s="3">
        <v>18</v>
      </c>
      <c r="K315" s="3">
        <v>21</v>
      </c>
      <c r="L315" s="3">
        <v>21</v>
      </c>
      <c r="M315" s="3">
        <v>13</v>
      </c>
      <c r="N315" s="3">
        <v>0</v>
      </c>
      <c r="O315" s="3">
        <v>0</v>
      </c>
      <c r="P315" s="3">
        <v>0</v>
      </c>
      <c r="Q315" s="3">
        <v>1</v>
      </c>
      <c r="R315" s="3">
        <v>2</v>
      </c>
    </row>
    <row r="316" spans="1:18" x14ac:dyDescent="0.3">
      <c r="A316" s="2" t="s">
        <v>65</v>
      </c>
      <c r="B316" s="2" t="s">
        <v>16</v>
      </c>
      <c r="C316" s="2" t="s">
        <v>10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1</v>
      </c>
      <c r="J316" s="3">
        <v>1</v>
      </c>
      <c r="K316" s="3">
        <v>1</v>
      </c>
      <c r="L316" s="3">
        <v>1</v>
      </c>
      <c r="M316" s="3">
        <v>1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</row>
    <row r="317" spans="1:18" x14ac:dyDescent="0.3">
      <c r="A317" s="2" t="s">
        <v>65</v>
      </c>
      <c r="B317" s="2" t="s">
        <v>17</v>
      </c>
      <c r="C317" s="2" t="s">
        <v>10</v>
      </c>
      <c r="D317" s="3">
        <v>4</v>
      </c>
      <c r="E317" s="3">
        <v>4</v>
      </c>
      <c r="F317" s="3">
        <v>2</v>
      </c>
      <c r="G317" s="3">
        <v>4</v>
      </c>
      <c r="H317" s="3">
        <v>4</v>
      </c>
      <c r="I317" s="3">
        <v>66</v>
      </c>
      <c r="J317" s="3">
        <v>52</v>
      </c>
      <c r="K317" s="3">
        <v>47</v>
      </c>
      <c r="L317" s="3">
        <v>62</v>
      </c>
      <c r="M317" s="3">
        <v>42</v>
      </c>
      <c r="N317" s="3">
        <v>0</v>
      </c>
      <c r="O317" s="3">
        <v>0</v>
      </c>
      <c r="P317" s="3">
        <v>0</v>
      </c>
      <c r="Q317" s="3">
        <v>2</v>
      </c>
      <c r="R317" s="3">
        <v>5</v>
      </c>
    </row>
    <row r="318" spans="1:18" x14ac:dyDescent="0.3">
      <c r="A318" s="2" t="s">
        <v>65</v>
      </c>
      <c r="B318" s="2" t="s">
        <v>18</v>
      </c>
      <c r="C318" s="2" t="s">
        <v>10</v>
      </c>
      <c r="D318" s="3">
        <v>1</v>
      </c>
      <c r="E318" s="3">
        <v>2</v>
      </c>
      <c r="F318" s="3">
        <v>2</v>
      </c>
      <c r="G318" s="3">
        <v>1</v>
      </c>
      <c r="H318" s="3">
        <v>1</v>
      </c>
      <c r="I318" s="3">
        <v>21</v>
      </c>
      <c r="J318" s="3">
        <v>20</v>
      </c>
      <c r="K318" s="3">
        <v>15</v>
      </c>
      <c r="L318" s="3">
        <v>16</v>
      </c>
      <c r="M318" s="3">
        <v>24</v>
      </c>
      <c r="N318" s="3">
        <v>0</v>
      </c>
      <c r="O318" s="3">
        <v>0</v>
      </c>
      <c r="P318" s="3">
        <v>0</v>
      </c>
      <c r="Q318" s="3">
        <v>2</v>
      </c>
      <c r="R318" s="3">
        <v>3</v>
      </c>
    </row>
    <row r="319" spans="1:18" x14ac:dyDescent="0.3">
      <c r="A319" s="2" t="s">
        <v>65</v>
      </c>
      <c r="B319" s="2" t="s">
        <v>19</v>
      </c>
      <c r="C319" s="2" t="s">
        <v>10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1</v>
      </c>
      <c r="J319" s="3">
        <v>0</v>
      </c>
      <c r="K319" s="3">
        <v>0</v>
      </c>
      <c r="L319" s="3">
        <v>2</v>
      </c>
      <c r="M319" s="3">
        <v>0</v>
      </c>
      <c r="N319" s="3">
        <v>0</v>
      </c>
      <c r="O319" s="3">
        <v>0</v>
      </c>
      <c r="P319" s="3">
        <v>0</v>
      </c>
      <c r="Q319" s="3">
        <v>1</v>
      </c>
      <c r="R319" s="3">
        <v>0</v>
      </c>
    </row>
    <row r="320" spans="1:18" x14ac:dyDescent="0.3">
      <c r="A320" s="2" t="s">
        <v>65</v>
      </c>
      <c r="B320" s="2" t="s">
        <v>20</v>
      </c>
      <c r="C320" s="2" t="s">
        <v>10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1</v>
      </c>
      <c r="K320" s="3">
        <v>0</v>
      </c>
      <c r="L320" s="3">
        <v>1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</row>
    <row r="321" spans="1:18" x14ac:dyDescent="0.3">
      <c r="A321" s="2" t="s">
        <v>65</v>
      </c>
      <c r="B321" s="2" t="s">
        <v>21</v>
      </c>
      <c r="C321" s="2" t="s">
        <v>10</v>
      </c>
      <c r="D321" s="3">
        <v>0</v>
      </c>
      <c r="E321" s="3">
        <v>0</v>
      </c>
      <c r="F321" s="3">
        <v>0</v>
      </c>
      <c r="G321" s="3">
        <v>0</v>
      </c>
      <c r="H321" s="3">
        <v>1</v>
      </c>
      <c r="I321" s="3">
        <v>10</v>
      </c>
      <c r="J321" s="3">
        <v>8</v>
      </c>
      <c r="K321" s="3">
        <v>6</v>
      </c>
      <c r="L321" s="3">
        <v>6</v>
      </c>
      <c r="M321" s="3">
        <v>4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</row>
    <row r="322" spans="1:18" x14ac:dyDescent="0.3">
      <c r="A322" s="2" t="s">
        <v>65</v>
      </c>
      <c r="B322" s="2" t="s">
        <v>22</v>
      </c>
      <c r="C322" s="2" t="s">
        <v>10</v>
      </c>
      <c r="D322" s="3">
        <v>0</v>
      </c>
      <c r="E322" s="3">
        <v>0</v>
      </c>
      <c r="F322" s="3">
        <v>1</v>
      </c>
      <c r="G322" s="3">
        <v>0</v>
      </c>
      <c r="H322" s="3">
        <v>0</v>
      </c>
      <c r="I322" s="3">
        <v>1</v>
      </c>
      <c r="J322" s="3">
        <v>1</v>
      </c>
      <c r="K322" s="3">
        <v>6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</row>
    <row r="323" spans="1:18" x14ac:dyDescent="0.3">
      <c r="A323" s="2" t="s">
        <v>65</v>
      </c>
      <c r="B323" s="2" t="s">
        <v>23</v>
      </c>
      <c r="C323" s="2" t="s">
        <v>10</v>
      </c>
      <c r="D323" s="3">
        <v>1</v>
      </c>
      <c r="E323" s="3">
        <v>0</v>
      </c>
      <c r="F323" s="3">
        <v>0</v>
      </c>
      <c r="G323" s="3">
        <v>0</v>
      </c>
      <c r="H323" s="3">
        <v>0</v>
      </c>
      <c r="I323" s="3">
        <v>7</v>
      </c>
      <c r="J323" s="3">
        <v>6</v>
      </c>
      <c r="K323" s="3">
        <v>7</v>
      </c>
      <c r="L323" s="3">
        <v>6</v>
      </c>
      <c r="M323" s="3">
        <v>4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</row>
    <row r="324" spans="1:18" x14ac:dyDescent="0.3">
      <c r="A324" s="2" t="s">
        <v>65</v>
      </c>
      <c r="B324" s="2" t="s">
        <v>24</v>
      </c>
      <c r="C324" s="2" t="s">
        <v>10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1</v>
      </c>
      <c r="J324" s="3">
        <v>0</v>
      </c>
      <c r="K324" s="3">
        <v>2</v>
      </c>
      <c r="L324" s="3">
        <v>1</v>
      </c>
      <c r="M324" s="3">
        <v>1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</row>
    <row r="325" spans="1:18" x14ac:dyDescent="0.3">
      <c r="A325" s="2" t="s">
        <v>65</v>
      </c>
      <c r="B325" s="2" t="s">
        <v>25</v>
      </c>
      <c r="C325" s="2" t="s">
        <v>10</v>
      </c>
      <c r="D325" s="3">
        <v>0</v>
      </c>
      <c r="E325" s="3">
        <v>0</v>
      </c>
      <c r="F325" s="3">
        <v>0</v>
      </c>
      <c r="G325" s="3">
        <v>1</v>
      </c>
      <c r="H325" s="3">
        <v>0</v>
      </c>
      <c r="I325" s="3">
        <v>2</v>
      </c>
      <c r="J325" s="3">
        <v>1</v>
      </c>
      <c r="K325" s="3">
        <v>5</v>
      </c>
      <c r="L325" s="3">
        <v>1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</row>
    <row r="326" spans="1:18" x14ac:dyDescent="0.3">
      <c r="A326" s="2" t="s">
        <v>65</v>
      </c>
      <c r="B326" s="2" t="s">
        <v>26</v>
      </c>
      <c r="C326" s="2" t="s">
        <v>10</v>
      </c>
      <c r="D326" s="3">
        <v>0</v>
      </c>
      <c r="E326" s="3">
        <v>0</v>
      </c>
      <c r="F326" s="3">
        <v>1</v>
      </c>
      <c r="G326" s="3">
        <v>0</v>
      </c>
      <c r="H326" s="3">
        <v>0</v>
      </c>
      <c r="I326" s="3">
        <v>1</v>
      </c>
      <c r="J326" s="3">
        <v>0</v>
      </c>
      <c r="K326" s="3">
        <v>1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</row>
    <row r="327" spans="1:18" x14ac:dyDescent="0.3">
      <c r="A327" s="2" t="s">
        <v>65</v>
      </c>
      <c r="B327" s="2" t="s">
        <v>27</v>
      </c>
      <c r="C327" s="2" t="s">
        <v>10</v>
      </c>
      <c r="D327" s="3">
        <v>0</v>
      </c>
      <c r="E327" s="3">
        <v>0</v>
      </c>
      <c r="F327" s="3">
        <v>0</v>
      </c>
      <c r="G327" s="3">
        <v>1</v>
      </c>
      <c r="H327" s="3">
        <v>0</v>
      </c>
      <c r="I327" s="3">
        <v>5</v>
      </c>
      <c r="J327" s="3">
        <v>5</v>
      </c>
      <c r="K327" s="3">
        <v>4</v>
      </c>
      <c r="L327" s="3">
        <v>1</v>
      </c>
      <c r="M327" s="3">
        <v>6</v>
      </c>
      <c r="N327" s="3">
        <v>0</v>
      </c>
      <c r="O327" s="3">
        <v>0</v>
      </c>
      <c r="P327" s="3">
        <v>0</v>
      </c>
      <c r="Q327" s="3">
        <v>1</v>
      </c>
      <c r="R327" s="3">
        <v>1</v>
      </c>
    </row>
    <row r="328" spans="1:18" x14ac:dyDescent="0.3">
      <c r="A328" s="2" t="s">
        <v>65</v>
      </c>
      <c r="B328" s="2" t="s">
        <v>28</v>
      </c>
      <c r="C328" s="2" t="s">
        <v>10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1</v>
      </c>
      <c r="K328" s="3">
        <v>0</v>
      </c>
      <c r="L328" s="3">
        <v>1</v>
      </c>
      <c r="M328" s="3">
        <v>2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</row>
    <row r="329" spans="1:18" x14ac:dyDescent="0.3">
      <c r="A329" s="2" t="s">
        <v>47</v>
      </c>
      <c r="B329" s="2" t="s">
        <v>9</v>
      </c>
      <c r="C329" s="2" t="s">
        <v>10</v>
      </c>
      <c r="D329" s="3">
        <v>0</v>
      </c>
      <c r="E329" s="3">
        <v>2</v>
      </c>
      <c r="F329" s="3">
        <v>4</v>
      </c>
      <c r="G329" s="3">
        <v>2</v>
      </c>
      <c r="H329" s="3">
        <v>0</v>
      </c>
      <c r="I329" s="3">
        <v>78</v>
      </c>
      <c r="J329" s="3">
        <v>72</v>
      </c>
      <c r="K329" s="3">
        <v>60</v>
      </c>
      <c r="L329" s="3">
        <v>65</v>
      </c>
      <c r="M329" s="3">
        <v>53</v>
      </c>
      <c r="N329" s="3">
        <v>0</v>
      </c>
      <c r="O329" s="3">
        <v>0</v>
      </c>
      <c r="P329" s="3">
        <v>0</v>
      </c>
      <c r="Q329" s="3">
        <v>3</v>
      </c>
      <c r="R329" s="3">
        <v>7</v>
      </c>
    </row>
    <row r="330" spans="1:18" x14ac:dyDescent="0.3">
      <c r="A330" s="2" t="s">
        <v>47</v>
      </c>
      <c r="B330" s="2" t="s">
        <v>12</v>
      </c>
      <c r="C330" s="2" t="s">
        <v>10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7</v>
      </c>
      <c r="J330" s="3">
        <v>2</v>
      </c>
      <c r="K330" s="3">
        <v>6</v>
      </c>
      <c r="L330" s="3">
        <v>4</v>
      </c>
      <c r="M330" s="3">
        <v>5</v>
      </c>
      <c r="N330" s="3">
        <v>0</v>
      </c>
      <c r="O330" s="3">
        <v>0</v>
      </c>
      <c r="P330" s="3">
        <v>0</v>
      </c>
      <c r="Q330" s="3">
        <v>0</v>
      </c>
      <c r="R330" s="3">
        <v>2</v>
      </c>
    </row>
    <row r="331" spans="1:18" x14ac:dyDescent="0.3">
      <c r="A331" s="2" t="s">
        <v>47</v>
      </c>
      <c r="B331" s="2" t="s">
        <v>13</v>
      </c>
      <c r="C331" s="2" t="s">
        <v>10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12</v>
      </c>
      <c r="J331" s="3">
        <v>8</v>
      </c>
      <c r="K331" s="3">
        <v>10</v>
      </c>
      <c r="L331" s="3">
        <v>7</v>
      </c>
      <c r="M331" s="3">
        <v>10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</row>
    <row r="332" spans="1:18" x14ac:dyDescent="0.3">
      <c r="A332" s="2" t="s">
        <v>47</v>
      </c>
      <c r="B332" s="2" t="s">
        <v>14</v>
      </c>
      <c r="C332" s="2" t="s">
        <v>10</v>
      </c>
      <c r="D332" s="3">
        <v>0</v>
      </c>
      <c r="E332" s="3">
        <v>0</v>
      </c>
      <c r="F332" s="3">
        <v>1</v>
      </c>
      <c r="G332" s="3">
        <v>0</v>
      </c>
      <c r="H332" s="3">
        <v>0</v>
      </c>
      <c r="I332" s="3">
        <v>11</v>
      </c>
      <c r="J332" s="3">
        <v>8</v>
      </c>
      <c r="K332" s="3">
        <v>4</v>
      </c>
      <c r="L332" s="3">
        <v>7</v>
      </c>
      <c r="M332" s="3">
        <v>5</v>
      </c>
      <c r="N332" s="3">
        <v>0</v>
      </c>
      <c r="O332" s="3">
        <v>0</v>
      </c>
      <c r="P332" s="3">
        <v>0</v>
      </c>
      <c r="Q332" s="3">
        <v>1</v>
      </c>
      <c r="R332" s="3">
        <v>0</v>
      </c>
    </row>
    <row r="333" spans="1:18" x14ac:dyDescent="0.3">
      <c r="A333" s="2" t="s">
        <v>47</v>
      </c>
      <c r="B333" s="2" t="s">
        <v>15</v>
      </c>
      <c r="C333" s="2" t="s">
        <v>10</v>
      </c>
      <c r="D333" s="3">
        <v>0</v>
      </c>
      <c r="E333" s="3">
        <v>0</v>
      </c>
      <c r="F333" s="3">
        <v>1</v>
      </c>
      <c r="G333" s="3">
        <v>0</v>
      </c>
      <c r="H333" s="3">
        <v>0</v>
      </c>
      <c r="I333" s="3">
        <v>10</v>
      </c>
      <c r="J333" s="3">
        <v>9</v>
      </c>
      <c r="K333" s="3">
        <v>8</v>
      </c>
      <c r="L333" s="3">
        <v>13</v>
      </c>
      <c r="M333" s="3">
        <v>9</v>
      </c>
      <c r="N333" s="3">
        <v>0</v>
      </c>
      <c r="O333" s="3">
        <v>0</v>
      </c>
      <c r="P333" s="3">
        <v>0</v>
      </c>
      <c r="Q333" s="3">
        <v>0</v>
      </c>
      <c r="R333" s="3">
        <v>2</v>
      </c>
    </row>
    <row r="334" spans="1:18" x14ac:dyDescent="0.3">
      <c r="A334" s="2" t="s">
        <v>47</v>
      </c>
      <c r="B334" s="2" t="s">
        <v>16</v>
      </c>
      <c r="C334" s="2" t="s">
        <v>10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1</v>
      </c>
      <c r="M334" s="3">
        <v>1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</row>
    <row r="335" spans="1:18" x14ac:dyDescent="0.3">
      <c r="A335" s="2" t="s">
        <v>47</v>
      </c>
      <c r="B335" s="2" t="s">
        <v>17</v>
      </c>
      <c r="C335" s="2" t="s">
        <v>10</v>
      </c>
      <c r="D335" s="3">
        <v>0</v>
      </c>
      <c r="E335" s="3">
        <v>2</v>
      </c>
      <c r="F335" s="3">
        <v>1</v>
      </c>
      <c r="G335" s="3">
        <v>0</v>
      </c>
      <c r="H335" s="3">
        <v>0</v>
      </c>
      <c r="I335" s="3">
        <v>24</v>
      </c>
      <c r="J335" s="3">
        <v>24</v>
      </c>
      <c r="K335" s="3">
        <v>20</v>
      </c>
      <c r="L335" s="3">
        <v>23</v>
      </c>
      <c r="M335" s="3">
        <v>12</v>
      </c>
      <c r="N335" s="3">
        <v>0</v>
      </c>
      <c r="O335" s="3">
        <v>0</v>
      </c>
      <c r="P335" s="3">
        <v>0</v>
      </c>
      <c r="Q335" s="3">
        <v>1</v>
      </c>
      <c r="R335" s="3">
        <v>2</v>
      </c>
    </row>
    <row r="336" spans="1:18" x14ac:dyDescent="0.3">
      <c r="A336" s="2" t="s">
        <v>47</v>
      </c>
      <c r="B336" s="2" t="s">
        <v>18</v>
      </c>
      <c r="C336" s="2" t="s">
        <v>10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6</v>
      </c>
      <c r="J336" s="3">
        <v>13</v>
      </c>
      <c r="K336" s="3">
        <v>3</v>
      </c>
      <c r="L336" s="3">
        <v>5</v>
      </c>
      <c r="M336" s="3">
        <v>6</v>
      </c>
      <c r="N336" s="3">
        <v>0</v>
      </c>
      <c r="O336" s="3">
        <v>0</v>
      </c>
      <c r="P336" s="3">
        <v>0</v>
      </c>
      <c r="Q336" s="3">
        <v>0</v>
      </c>
      <c r="R336" s="3">
        <v>1</v>
      </c>
    </row>
    <row r="337" spans="1:18" x14ac:dyDescent="0.3">
      <c r="A337" s="2" t="s">
        <v>47</v>
      </c>
      <c r="B337" s="2" t="s">
        <v>19</v>
      </c>
      <c r="C337" s="2" t="s">
        <v>10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</row>
    <row r="338" spans="1:18" x14ac:dyDescent="0.3">
      <c r="A338" s="2" t="s">
        <v>47</v>
      </c>
      <c r="B338" s="2" t="s">
        <v>20</v>
      </c>
      <c r="C338" s="2" t="s">
        <v>10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1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</row>
    <row r="339" spans="1:18" x14ac:dyDescent="0.3">
      <c r="A339" s="2" t="s">
        <v>47</v>
      </c>
      <c r="B339" s="2" t="s">
        <v>21</v>
      </c>
      <c r="C339" s="2" t="s">
        <v>10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6</v>
      </c>
      <c r="J339" s="3">
        <v>3</v>
      </c>
      <c r="K339" s="3">
        <v>5</v>
      </c>
      <c r="L339" s="3">
        <v>2</v>
      </c>
      <c r="M339" s="3">
        <v>1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</row>
    <row r="340" spans="1:18" x14ac:dyDescent="0.3">
      <c r="A340" s="2" t="s">
        <v>47</v>
      </c>
      <c r="B340" s="2" t="s">
        <v>22</v>
      </c>
      <c r="C340" s="2" t="s">
        <v>10</v>
      </c>
      <c r="D340" s="3">
        <v>0</v>
      </c>
      <c r="E340" s="3">
        <v>0</v>
      </c>
      <c r="F340" s="3">
        <v>1</v>
      </c>
      <c r="G340" s="3">
        <v>0</v>
      </c>
      <c r="H340" s="3">
        <v>0</v>
      </c>
      <c r="I340" s="3">
        <v>1</v>
      </c>
      <c r="J340" s="3">
        <v>1</v>
      </c>
      <c r="K340" s="3">
        <v>1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</row>
    <row r="341" spans="1:18" x14ac:dyDescent="0.3">
      <c r="A341" s="2" t="s">
        <v>47</v>
      </c>
      <c r="B341" s="2" t="s">
        <v>23</v>
      </c>
      <c r="C341" s="2" t="s">
        <v>10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2</v>
      </c>
      <c r="K341" s="3">
        <v>2</v>
      </c>
      <c r="L341" s="3">
        <v>1</v>
      </c>
      <c r="M341" s="3">
        <v>1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</row>
    <row r="342" spans="1:18" x14ac:dyDescent="0.3">
      <c r="A342" s="2" t="s">
        <v>47</v>
      </c>
      <c r="B342" s="2" t="s">
        <v>24</v>
      </c>
      <c r="C342" s="2" t="s">
        <v>10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</row>
    <row r="343" spans="1:18" x14ac:dyDescent="0.3">
      <c r="A343" s="2" t="s">
        <v>47</v>
      </c>
      <c r="B343" s="2" t="s">
        <v>25</v>
      </c>
      <c r="C343" s="2" t="s">
        <v>10</v>
      </c>
      <c r="D343" s="3">
        <v>0</v>
      </c>
      <c r="E343" s="3">
        <v>0</v>
      </c>
      <c r="F343" s="3">
        <v>0</v>
      </c>
      <c r="G343" s="3">
        <v>1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</row>
    <row r="344" spans="1:18" x14ac:dyDescent="0.3">
      <c r="A344" s="2" t="s">
        <v>47</v>
      </c>
      <c r="B344" s="2" t="s">
        <v>26</v>
      </c>
      <c r="C344" s="2" t="s">
        <v>10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1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</row>
    <row r="345" spans="1:18" x14ac:dyDescent="0.3">
      <c r="A345" s="2" t="s">
        <v>47</v>
      </c>
      <c r="B345" s="2" t="s">
        <v>27</v>
      </c>
      <c r="C345" s="2" t="s">
        <v>10</v>
      </c>
      <c r="D345" s="3">
        <v>0</v>
      </c>
      <c r="E345" s="3">
        <v>0</v>
      </c>
      <c r="F345" s="3">
        <v>0</v>
      </c>
      <c r="G345" s="3">
        <v>1</v>
      </c>
      <c r="H345" s="3">
        <v>0</v>
      </c>
      <c r="I345" s="3">
        <v>0</v>
      </c>
      <c r="J345" s="3">
        <v>1</v>
      </c>
      <c r="K345" s="3">
        <v>1</v>
      </c>
      <c r="L345" s="3">
        <v>1</v>
      </c>
      <c r="M345" s="3">
        <v>3</v>
      </c>
      <c r="N345" s="3">
        <v>0</v>
      </c>
      <c r="O345" s="3">
        <v>0</v>
      </c>
      <c r="P345" s="3">
        <v>0</v>
      </c>
      <c r="Q345" s="3">
        <v>1</v>
      </c>
      <c r="R345" s="3">
        <v>0</v>
      </c>
    </row>
    <row r="346" spans="1:18" x14ac:dyDescent="0.3">
      <c r="A346" s="2" t="s">
        <v>47</v>
      </c>
      <c r="B346" s="2" t="s">
        <v>28</v>
      </c>
      <c r="C346" s="2" t="s">
        <v>10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1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</row>
    <row r="347" spans="1:18" x14ac:dyDescent="0.3">
      <c r="A347" s="2" t="s">
        <v>66</v>
      </c>
      <c r="B347" s="2" t="s">
        <v>9</v>
      </c>
      <c r="C347" s="2" t="s">
        <v>10</v>
      </c>
      <c r="D347" s="3">
        <v>11</v>
      </c>
      <c r="E347" s="3">
        <v>10</v>
      </c>
      <c r="F347" s="3">
        <v>5</v>
      </c>
      <c r="G347" s="3">
        <v>7</v>
      </c>
      <c r="H347" s="3">
        <v>16</v>
      </c>
      <c r="I347" s="3">
        <v>158</v>
      </c>
      <c r="J347" s="3">
        <v>133</v>
      </c>
      <c r="K347" s="3">
        <v>148</v>
      </c>
      <c r="L347" s="3">
        <v>150</v>
      </c>
      <c r="M347" s="3">
        <v>105</v>
      </c>
      <c r="N347" s="3">
        <v>0</v>
      </c>
      <c r="O347" s="3">
        <v>0</v>
      </c>
      <c r="P347" s="3">
        <v>0</v>
      </c>
      <c r="Q347" s="3">
        <v>12</v>
      </c>
      <c r="R347" s="3">
        <v>12</v>
      </c>
    </row>
    <row r="348" spans="1:18" x14ac:dyDescent="0.3">
      <c r="A348" s="2" t="s">
        <v>66</v>
      </c>
      <c r="B348" s="2" t="s">
        <v>12</v>
      </c>
      <c r="C348" s="2" t="s">
        <v>10</v>
      </c>
      <c r="D348" s="3">
        <v>0</v>
      </c>
      <c r="E348" s="3">
        <v>0</v>
      </c>
      <c r="F348" s="3">
        <v>2</v>
      </c>
      <c r="G348" s="3">
        <v>0</v>
      </c>
      <c r="H348" s="3">
        <v>1</v>
      </c>
      <c r="I348" s="3">
        <v>5</v>
      </c>
      <c r="J348" s="3">
        <v>10</v>
      </c>
      <c r="K348" s="3">
        <v>5</v>
      </c>
      <c r="L348" s="3">
        <v>6</v>
      </c>
      <c r="M348" s="3">
        <v>6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</row>
    <row r="349" spans="1:18" x14ac:dyDescent="0.3">
      <c r="A349" s="2" t="s">
        <v>66</v>
      </c>
      <c r="B349" s="2" t="s">
        <v>13</v>
      </c>
      <c r="C349" s="2" t="s">
        <v>10</v>
      </c>
      <c r="D349" s="3">
        <v>0</v>
      </c>
      <c r="E349" s="3">
        <v>1</v>
      </c>
      <c r="F349" s="3">
        <v>0</v>
      </c>
      <c r="G349" s="3">
        <v>2</v>
      </c>
      <c r="H349" s="3">
        <v>0</v>
      </c>
      <c r="I349" s="3">
        <v>14</v>
      </c>
      <c r="J349" s="3">
        <v>10</v>
      </c>
      <c r="K349" s="3">
        <v>19</v>
      </c>
      <c r="L349" s="3">
        <v>16</v>
      </c>
      <c r="M349" s="3">
        <v>11</v>
      </c>
      <c r="N349" s="3">
        <v>0</v>
      </c>
      <c r="O349" s="3">
        <v>0</v>
      </c>
      <c r="P349" s="3">
        <v>0</v>
      </c>
      <c r="Q349" s="3">
        <v>2</v>
      </c>
      <c r="R349" s="3">
        <v>1</v>
      </c>
    </row>
    <row r="350" spans="1:18" x14ac:dyDescent="0.3">
      <c r="A350" s="2" t="s">
        <v>66</v>
      </c>
      <c r="B350" s="2" t="s">
        <v>14</v>
      </c>
      <c r="C350" s="2" t="s">
        <v>10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26</v>
      </c>
      <c r="J350" s="3">
        <v>12</v>
      </c>
      <c r="K350" s="3">
        <v>19</v>
      </c>
      <c r="L350" s="3">
        <v>17</v>
      </c>
      <c r="M350" s="3">
        <v>11</v>
      </c>
      <c r="N350" s="3">
        <v>0</v>
      </c>
      <c r="O350" s="3">
        <v>0</v>
      </c>
      <c r="P350" s="3">
        <v>0</v>
      </c>
      <c r="Q350" s="3">
        <v>1</v>
      </c>
      <c r="R350" s="3">
        <v>2</v>
      </c>
    </row>
    <row r="351" spans="1:18" x14ac:dyDescent="0.3">
      <c r="A351" s="2" t="s">
        <v>66</v>
      </c>
      <c r="B351" s="2" t="s">
        <v>15</v>
      </c>
      <c r="C351" s="2" t="s">
        <v>10</v>
      </c>
      <c r="D351" s="3">
        <v>0</v>
      </c>
      <c r="E351" s="3">
        <v>1</v>
      </c>
      <c r="F351" s="3">
        <v>2</v>
      </c>
      <c r="G351" s="3">
        <v>0</v>
      </c>
      <c r="H351" s="3">
        <v>0</v>
      </c>
      <c r="I351" s="3">
        <v>17</v>
      </c>
      <c r="J351" s="3">
        <v>8</v>
      </c>
      <c r="K351" s="3">
        <v>17</v>
      </c>
      <c r="L351" s="3">
        <v>13</v>
      </c>
      <c r="M351" s="3">
        <v>13</v>
      </c>
      <c r="N351" s="3">
        <v>0</v>
      </c>
      <c r="O351" s="3">
        <v>0</v>
      </c>
      <c r="P351" s="3">
        <v>0</v>
      </c>
      <c r="Q351" s="3">
        <v>3</v>
      </c>
      <c r="R351" s="3">
        <v>4</v>
      </c>
    </row>
    <row r="352" spans="1:18" x14ac:dyDescent="0.3">
      <c r="A352" s="2" t="s">
        <v>66</v>
      </c>
      <c r="B352" s="2" t="s">
        <v>16</v>
      </c>
      <c r="C352" s="2" t="s">
        <v>10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1</v>
      </c>
      <c r="J352" s="3">
        <v>0</v>
      </c>
      <c r="K352" s="3">
        <v>0</v>
      </c>
      <c r="L352" s="3">
        <v>1</v>
      </c>
      <c r="M352" s="3">
        <v>1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</row>
    <row r="353" spans="1:18" x14ac:dyDescent="0.3">
      <c r="A353" s="2" t="s">
        <v>66</v>
      </c>
      <c r="B353" s="2" t="s">
        <v>17</v>
      </c>
      <c r="C353" s="2" t="s">
        <v>10</v>
      </c>
      <c r="D353" s="3">
        <v>7</v>
      </c>
      <c r="E353" s="3">
        <v>4</v>
      </c>
      <c r="F353" s="3">
        <v>0</v>
      </c>
      <c r="G353" s="3">
        <v>3</v>
      </c>
      <c r="H353" s="3">
        <v>10</v>
      </c>
      <c r="I353" s="3">
        <v>46</v>
      </c>
      <c r="J353" s="3">
        <v>49</v>
      </c>
      <c r="K353" s="3">
        <v>49</v>
      </c>
      <c r="L353" s="3">
        <v>57</v>
      </c>
      <c r="M353" s="3">
        <v>41</v>
      </c>
      <c r="N353" s="3">
        <v>0</v>
      </c>
      <c r="O353" s="3">
        <v>0</v>
      </c>
      <c r="P353" s="3">
        <v>0</v>
      </c>
      <c r="Q353" s="3">
        <v>5</v>
      </c>
      <c r="R353" s="3">
        <v>3</v>
      </c>
    </row>
    <row r="354" spans="1:18" x14ac:dyDescent="0.3">
      <c r="A354" s="2" t="s">
        <v>66</v>
      </c>
      <c r="B354" s="2" t="s">
        <v>18</v>
      </c>
      <c r="C354" s="2" t="s">
        <v>10</v>
      </c>
      <c r="D354" s="3">
        <v>3</v>
      </c>
      <c r="E354" s="3">
        <v>0</v>
      </c>
      <c r="F354" s="3">
        <v>1</v>
      </c>
      <c r="G354" s="3">
        <v>2</v>
      </c>
      <c r="H354" s="3">
        <v>4</v>
      </c>
      <c r="I354" s="3">
        <v>32</v>
      </c>
      <c r="J354" s="3">
        <v>24</v>
      </c>
      <c r="K354" s="3">
        <v>21</v>
      </c>
      <c r="L354" s="3">
        <v>26</v>
      </c>
      <c r="M354" s="3">
        <v>14</v>
      </c>
      <c r="N354" s="3">
        <v>0</v>
      </c>
      <c r="O354" s="3">
        <v>0</v>
      </c>
      <c r="P354" s="3">
        <v>0</v>
      </c>
      <c r="Q354" s="3">
        <v>0</v>
      </c>
      <c r="R354" s="3">
        <v>1</v>
      </c>
    </row>
    <row r="355" spans="1:18" x14ac:dyDescent="0.3">
      <c r="A355" s="2" t="s">
        <v>66</v>
      </c>
      <c r="B355" s="2" t="s">
        <v>19</v>
      </c>
      <c r="C355" s="2" t="s">
        <v>10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1</v>
      </c>
      <c r="L355" s="3">
        <v>1</v>
      </c>
      <c r="M355" s="3">
        <v>1</v>
      </c>
      <c r="N355" s="3">
        <v>0</v>
      </c>
      <c r="O355" s="3">
        <v>0</v>
      </c>
      <c r="P355" s="3">
        <v>0</v>
      </c>
      <c r="Q355" s="3">
        <v>0</v>
      </c>
      <c r="R355" s="3">
        <v>1</v>
      </c>
    </row>
    <row r="356" spans="1:18" x14ac:dyDescent="0.3">
      <c r="A356" s="2" t="s">
        <v>66</v>
      </c>
      <c r="B356" s="2" t="s">
        <v>20</v>
      </c>
      <c r="C356" s="2" t="s">
        <v>10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</row>
    <row r="357" spans="1:18" x14ac:dyDescent="0.3">
      <c r="A357" s="2" t="s">
        <v>66</v>
      </c>
      <c r="B357" s="2" t="s">
        <v>21</v>
      </c>
      <c r="C357" s="2" t="s">
        <v>10</v>
      </c>
      <c r="D357" s="3">
        <v>0</v>
      </c>
      <c r="E357" s="3">
        <v>3</v>
      </c>
      <c r="F357" s="3">
        <v>0</v>
      </c>
      <c r="G357" s="3">
        <v>0</v>
      </c>
      <c r="H357" s="3">
        <v>1</v>
      </c>
      <c r="I357" s="3">
        <v>9</v>
      </c>
      <c r="J357" s="3">
        <v>10</v>
      </c>
      <c r="K357" s="3">
        <v>7</v>
      </c>
      <c r="L357" s="3">
        <v>6</v>
      </c>
      <c r="M357" s="3">
        <v>3</v>
      </c>
      <c r="N357" s="3">
        <v>0</v>
      </c>
      <c r="O357" s="3">
        <v>0</v>
      </c>
      <c r="P357" s="3">
        <v>0</v>
      </c>
      <c r="Q357" s="3">
        <v>1</v>
      </c>
      <c r="R357" s="3">
        <v>0</v>
      </c>
    </row>
    <row r="358" spans="1:18" x14ac:dyDescent="0.3">
      <c r="A358" s="2" t="s">
        <v>66</v>
      </c>
      <c r="B358" s="2" t="s">
        <v>22</v>
      </c>
      <c r="C358" s="2" t="s">
        <v>10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1</v>
      </c>
      <c r="J358" s="3">
        <v>2</v>
      </c>
      <c r="K358" s="3">
        <v>3</v>
      </c>
      <c r="L358" s="3">
        <v>1</v>
      </c>
      <c r="M358" s="3">
        <v>1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</row>
    <row r="359" spans="1:18" x14ac:dyDescent="0.3">
      <c r="A359" s="2" t="s">
        <v>66</v>
      </c>
      <c r="B359" s="2" t="s">
        <v>23</v>
      </c>
      <c r="C359" s="2" t="s">
        <v>10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3</v>
      </c>
      <c r="J359" s="3">
        <v>4</v>
      </c>
      <c r="K359" s="3">
        <v>3</v>
      </c>
      <c r="L359" s="3">
        <v>2</v>
      </c>
      <c r="M359" s="3">
        <v>2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</row>
    <row r="360" spans="1:18" x14ac:dyDescent="0.3">
      <c r="A360" s="2" t="s">
        <v>66</v>
      </c>
      <c r="B360" s="2" t="s">
        <v>24</v>
      </c>
      <c r="C360" s="2" t="s">
        <v>10</v>
      </c>
      <c r="D360" s="3">
        <v>1</v>
      </c>
      <c r="E360" s="3">
        <v>0</v>
      </c>
      <c r="F360" s="3">
        <v>0</v>
      </c>
      <c r="G360" s="3">
        <v>0</v>
      </c>
      <c r="H360" s="3">
        <v>0</v>
      </c>
      <c r="I360" s="3">
        <v>1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</row>
    <row r="361" spans="1:18" x14ac:dyDescent="0.3">
      <c r="A361" s="2" t="s">
        <v>66</v>
      </c>
      <c r="B361" s="2" t="s">
        <v>25</v>
      </c>
      <c r="C361" s="2" t="s">
        <v>10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1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</row>
    <row r="362" spans="1:18" x14ac:dyDescent="0.3">
      <c r="A362" s="2" t="s">
        <v>66</v>
      </c>
      <c r="B362" s="2" t="s">
        <v>26</v>
      </c>
      <c r="C362" s="2" t="s">
        <v>10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  <row r="363" spans="1:18" x14ac:dyDescent="0.3">
      <c r="A363" s="2" t="s">
        <v>66</v>
      </c>
      <c r="B363" s="2" t="s">
        <v>27</v>
      </c>
      <c r="C363" s="2" t="s">
        <v>10</v>
      </c>
      <c r="D363" s="3">
        <v>0</v>
      </c>
      <c r="E363" s="3">
        <v>1</v>
      </c>
      <c r="F363" s="3">
        <v>0</v>
      </c>
      <c r="G363" s="3">
        <v>0</v>
      </c>
      <c r="H363" s="3">
        <v>0</v>
      </c>
      <c r="I363" s="3">
        <v>2</v>
      </c>
      <c r="J363" s="3">
        <v>3</v>
      </c>
      <c r="K363" s="3">
        <v>3</v>
      </c>
      <c r="L363" s="3">
        <v>3</v>
      </c>
      <c r="M363" s="3">
        <v>1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</row>
    <row r="364" spans="1:18" x14ac:dyDescent="0.3">
      <c r="A364" s="2" t="s">
        <v>66</v>
      </c>
      <c r="B364" s="2" t="s">
        <v>28</v>
      </c>
      <c r="C364" s="2" t="s">
        <v>10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1</v>
      </c>
      <c r="J364" s="3">
        <v>1</v>
      </c>
      <c r="K364" s="3">
        <v>0</v>
      </c>
      <c r="L364" s="3">
        <v>1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</row>
    <row r="365" spans="1:18" x14ac:dyDescent="0.3">
      <c r="A365" s="2" t="s">
        <v>45</v>
      </c>
      <c r="B365" s="2" t="s">
        <v>9</v>
      </c>
      <c r="C365" s="2" t="s">
        <v>10</v>
      </c>
      <c r="D365" s="3">
        <v>1</v>
      </c>
      <c r="E365" s="3">
        <v>0</v>
      </c>
      <c r="F365" s="3">
        <v>2</v>
      </c>
      <c r="G365" s="3">
        <v>2</v>
      </c>
      <c r="H365" s="3">
        <v>2</v>
      </c>
      <c r="I365" s="3">
        <v>54</v>
      </c>
      <c r="J365" s="3">
        <v>38</v>
      </c>
      <c r="K365" s="3">
        <v>53</v>
      </c>
      <c r="L365" s="3">
        <v>69</v>
      </c>
      <c r="M365" s="3">
        <v>44</v>
      </c>
      <c r="N365" s="3">
        <v>0</v>
      </c>
      <c r="O365" s="3">
        <v>0</v>
      </c>
      <c r="P365" s="3">
        <v>0</v>
      </c>
      <c r="Q365" s="3">
        <v>4</v>
      </c>
      <c r="R365" s="3">
        <v>3</v>
      </c>
    </row>
    <row r="366" spans="1:18" x14ac:dyDescent="0.3">
      <c r="A366" s="2" t="s">
        <v>45</v>
      </c>
      <c r="B366" s="2" t="s">
        <v>12</v>
      </c>
      <c r="C366" s="2" t="s">
        <v>10</v>
      </c>
      <c r="D366" s="3">
        <v>0</v>
      </c>
      <c r="E366" s="3">
        <v>0</v>
      </c>
      <c r="F366" s="3">
        <v>1</v>
      </c>
      <c r="G366" s="3">
        <v>0</v>
      </c>
      <c r="H366" s="3">
        <v>0</v>
      </c>
      <c r="I366" s="3">
        <v>2</v>
      </c>
      <c r="J366" s="3">
        <v>2</v>
      </c>
      <c r="K366" s="3">
        <v>2</v>
      </c>
      <c r="L366" s="3">
        <v>4</v>
      </c>
      <c r="M366" s="3">
        <v>4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</row>
    <row r="367" spans="1:18" x14ac:dyDescent="0.3">
      <c r="A367" s="2" t="s">
        <v>45</v>
      </c>
      <c r="B367" s="2" t="s">
        <v>13</v>
      </c>
      <c r="C367" s="2" t="s">
        <v>10</v>
      </c>
      <c r="D367" s="3">
        <v>0</v>
      </c>
      <c r="E367" s="3">
        <v>0</v>
      </c>
      <c r="F367" s="3">
        <v>0</v>
      </c>
      <c r="G367" s="3">
        <v>1</v>
      </c>
      <c r="H367" s="3">
        <v>0</v>
      </c>
      <c r="I367" s="3">
        <v>6</v>
      </c>
      <c r="J367" s="3">
        <v>7</v>
      </c>
      <c r="K367" s="3">
        <v>14</v>
      </c>
      <c r="L367" s="3">
        <v>12</v>
      </c>
      <c r="M367" s="3">
        <v>7</v>
      </c>
      <c r="N367" s="3">
        <v>0</v>
      </c>
      <c r="O367" s="3">
        <v>0</v>
      </c>
      <c r="P367" s="3">
        <v>0</v>
      </c>
      <c r="Q367" s="3">
        <v>1</v>
      </c>
      <c r="R367" s="3">
        <v>0</v>
      </c>
    </row>
    <row r="368" spans="1:18" x14ac:dyDescent="0.3">
      <c r="A368" s="2" t="s">
        <v>45</v>
      </c>
      <c r="B368" s="2" t="s">
        <v>14</v>
      </c>
      <c r="C368" s="2" t="s">
        <v>10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13</v>
      </c>
      <c r="J368" s="3">
        <v>4</v>
      </c>
      <c r="K368" s="3">
        <v>10</v>
      </c>
      <c r="L368" s="3">
        <v>9</v>
      </c>
      <c r="M368" s="3">
        <v>6</v>
      </c>
      <c r="N368" s="3">
        <v>0</v>
      </c>
      <c r="O368" s="3">
        <v>0</v>
      </c>
      <c r="P368" s="3">
        <v>0</v>
      </c>
      <c r="Q368" s="3">
        <v>0</v>
      </c>
      <c r="R368" s="3">
        <v>1</v>
      </c>
    </row>
    <row r="369" spans="1:18" x14ac:dyDescent="0.3">
      <c r="A369" s="2" t="s">
        <v>45</v>
      </c>
      <c r="B369" s="2" t="s">
        <v>15</v>
      </c>
      <c r="C369" s="2" t="s">
        <v>10</v>
      </c>
      <c r="D369" s="3">
        <v>0</v>
      </c>
      <c r="E369" s="3">
        <v>0</v>
      </c>
      <c r="F369" s="3">
        <v>1</v>
      </c>
      <c r="G369" s="3">
        <v>0</v>
      </c>
      <c r="H369" s="3">
        <v>0</v>
      </c>
      <c r="I369" s="3">
        <v>5</v>
      </c>
      <c r="J369" s="3">
        <v>2</v>
      </c>
      <c r="K369" s="3">
        <v>9</v>
      </c>
      <c r="L369" s="3">
        <v>9</v>
      </c>
      <c r="M369" s="3">
        <v>5</v>
      </c>
      <c r="N369" s="3">
        <v>0</v>
      </c>
      <c r="O369" s="3">
        <v>0</v>
      </c>
      <c r="P369" s="3">
        <v>0</v>
      </c>
      <c r="Q369" s="3">
        <v>3</v>
      </c>
      <c r="R369" s="3">
        <v>1</v>
      </c>
    </row>
    <row r="370" spans="1:18" x14ac:dyDescent="0.3">
      <c r="A370" s="2" t="s">
        <v>45</v>
      </c>
      <c r="B370" s="2" t="s">
        <v>16</v>
      </c>
      <c r="C370" s="2" t="s">
        <v>10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1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</row>
    <row r="371" spans="1:18" x14ac:dyDescent="0.3">
      <c r="A371" s="2" t="s">
        <v>45</v>
      </c>
      <c r="B371" s="2" t="s">
        <v>17</v>
      </c>
      <c r="C371" s="2" t="s">
        <v>10</v>
      </c>
      <c r="D371" s="3">
        <v>1</v>
      </c>
      <c r="E371" s="3">
        <v>0</v>
      </c>
      <c r="F371" s="3">
        <v>0</v>
      </c>
      <c r="G371" s="3">
        <v>1</v>
      </c>
      <c r="H371" s="3">
        <v>1</v>
      </c>
      <c r="I371" s="3">
        <v>15</v>
      </c>
      <c r="J371" s="3">
        <v>15</v>
      </c>
      <c r="K371" s="3">
        <v>10</v>
      </c>
      <c r="L371" s="3">
        <v>17</v>
      </c>
      <c r="M371" s="3">
        <v>15</v>
      </c>
      <c r="N371" s="3">
        <v>0</v>
      </c>
      <c r="O371" s="3">
        <v>0</v>
      </c>
      <c r="P371" s="3">
        <v>0</v>
      </c>
      <c r="Q371" s="3">
        <v>0</v>
      </c>
      <c r="R371" s="3">
        <v>1</v>
      </c>
    </row>
    <row r="372" spans="1:18" x14ac:dyDescent="0.3">
      <c r="A372" s="2" t="s">
        <v>45</v>
      </c>
      <c r="B372" s="2" t="s">
        <v>18</v>
      </c>
      <c r="C372" s="2" t="s">
        <v>10</v>
      </c>
      <c r="D372" s="3">
        <v>0</v>
      </c>
      <c r="E372" s="3">
        <v>0</v>
      </c>
      <c r="F372" s="3">
        <v>0</v>
      </c>
      <c r="G372" s="3">
        <v>0</v>
      </c>
      <c r="H372" s="3">
        <v>1</v>
      </c>
      <c r="I372" s="3">
        <v>8</v>
      </c>
      <c r="J372" s="3">
        <v>3</v>
      </c>
      <c r="K372" s="3">
        <v>3</v>
      </c>
      <c r="L372" s="3">
        <v>12</v>
      </c>
      <c r="M372" s="3">
        <v>4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</row>
    <row r="373" spans="1:18" x14ac:dyDescent="0.3">
      <c r="A373" s="2" t="s">
        <v>45</v>
      </c>
      <c r="B373" s="2" t="s">
        <v>19</v>
      </c>
      <c r="C373" s="2" t="s">
        <v>10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</row>
    <row r="374" spans="1:18" x14ac:dyDescent="0.3">
      <c r="A374" s="2" t="s">
        <v>45</v>
      </c>
      <c r="B374" s="2" t="s">
        <v>20</v>
      </c>
      <c r="C374" s="2" t="s">
        <v>10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</row>
    <row r="375" spans="1:18" x14ac:dyDescent="0.3">
      <c r="A375" s="2" t="s">
        <v>45</v>
      </c>
      <c r="B375" s="2" t="s">
        <v>21</v>
      </c>
      <c r="C375" s="2" t="s">
        <v>10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4</v>
      </c>
      <c r="J375" s="3">
        <v>3</v>
      </c>
      <c r="K375" s="3">
        <v>2</v>
      </c>
      <c r="L375" s="3">
        <v>2</v>
      </c>
      <c r="M375" s="3">
        <v>1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</row>
    <row r="376" spans="1:18" x14ac:dyDescent="0.3">
      <c r="A376" s="2" t="s">
        <v>45</v>
      </c>
      <c r="B376" s="2" t="s">
        <v>22</v>
      </c>
      <c r="C376" s="2" t="s">
        <v>10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3</v>
      </c>
      <c r="L376" s="3">
        <v>0</v>
      </c>
      <c r="M376" s="3">
        <v>1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</row>
    <row r="377" spans="1:18" x14ac:dyDescent="0.3">
      <c r="A377" s="2" t="s">
        <v>45</v>
      </c>
      <c r="B377" s="2" t="s">
        <v>23</v>
      </c>
      <c r="C377" s="2" t="s">
        <v>10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2</v>
      </c>
      <c r="K377" s="3">
        <v>0</v>
      </c>
      <c r="L377" s="3">
        <v>1</v>
      </c>
      <c r="M377" s="3">
        <v>1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</row>
    <row r="378" spans="1:18" x14ac:dyDescent="0.3">
      <c r="A378" s="2" t="s">
        <v>45</v>
      </c>
      <c r="B378" s="2" t="s">
        <v>24</v>
      </c>
      <c r="C378" s="2" t="s">
        <v>10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1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</row>
    <row r="379" spans="1:18" x14ac:dyDescent="0.3">
      <c r="A379" s="2" t="s">
        <v>45</v>
      </c>
      <c r="B379" s="2" t="s">
        <v>25</v>
      </c>
      <c r="C379" s="2" t="s">
        <v>10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</row>
    <row r="380" spans="1:18" x14ac:dyDescent="0.3">
      <c r="A380" s="2" t="s">
        <v>45</v>
      </c>
      <c r="B380" s="2" t="s">
        <v>26</v>
      </c>
      <c r="C380" s="2" t="s">
        <v>10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</row>
    <row r="381" spans="1:18" x14ac:dyDescent="0.3">
      <c r="A381" s="2" t="s">
        <v>45</v>
      </c>
      <c r="B381" s="2" t="s">
        <v>27</v>
      </c>
      <c r="C381" s="2" t="s">
        <v>10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1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</row>
    <row r="382" spans="1:18" x14ac:dyDescent="0.3">
      <c r="A382" s="2" t="s">
        <v>45</v>
      </c>
      <c r="B382" s="2" t="s">
        <v>28</v>
      </c>
      <c r="C382" s="2" t="s">
        <v>10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1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</row>
    <row r="383" spans="1:18" x14ac:dyDescent="0.3">
      <c r="A383" s="2" t="s">
        <v>67</v>
      </c>
      <c r="B383" s="2" t="s">
        <v>9</v>
      </c>
      <c r="C383" s="2" t="s">
        <v>10</v>
      </c>
      <c r="D383" s="3">
        <v>10</v>
      </c>
      <c r="E383" s="3">
        <v>7</v>
      </c>
      <c r="F383" s="3">
        <v>13</v>
      </c>
      <c r="G383" s="3">
        <v>10</v>
      </c>
      <c r="H383" s="3">
        <v>13</v>
      </c>
      <c r="I383" s="3">
        <v>234</v>
      </c>
      <c r="J383" s="3">
        <v>214</v>
      </c>
      <c r="K383" s="3">
        <v>217</v>
      </c>
      <c r="L383" s="3">
        <v>194</v>
      </c>
      <c r="M383" s="3">
        <v>182</v>
      </c>
      <c r="N383" s="3">
        <v>0</v>
      </c>
      <c r="O383" s="3">
        <v>0</v>
      </c>
      <c r="P383" s="3">
        <v>0</v>
      </c>
      <c r="Q383" s="3">
        <v>19</v>
      </c>
      <c r="R383" s="3">
        <v>8</v>
      </c>
    </row>
    <row r="384" spans="1:18" x14ac:dyDescent="0.3">
      <c r="A384" s="2" t="s">
        <v>67</v>
      </c>
      <c r="B384" s="2" t="s">
        <v>12</v>
      </c>
      <c r="C384" s="2" t="s">
        <v>10</v>
      </c>
      <c r="D384" s="3">
        <v>0</v>
      </c>
      <c r="E384" s="3">
        <v>2</v>
      </c>
      <c r="F384" s="3">
        <v>0</v>
      </c>
      <c r="G384" s="3">
        <v>0</v>
      </c>
      <c r="H384" s="3">
        <v>2</v>
      </c>
      <c r="I384" s="3">
        <v>15</v>
      </c>
      <c r="J384" s="3">
        <v>4</v>
      </c>
      <c r="K384" s="3">
        <v>7</v>
      </c>
      <c r="L384" s="3">
        <v>2</v>
      </c>
      <c r="M384" s="3">
        <v>6</v>
      </c>
      <c r="N384" s="3">
        <v>0</v>
      </c>
      <c r="O384" s="3">
        <v>0</v>
      </c>
      <c r="P384" s="3">
        <v>0</v>
      </c>
      <c r="Q384" s="3">
        <v>1</v>
      </c>
      <c r="R384" s="3">
        <v>0</v>
      </c>
    </row>
    <row r="385" spans="1:18" x14ac:dyDescent="0.3">
      <c r="A385" s="2" t="s">
        <v>67</v>
      </c>
      <c r="B385" s="2" t="s">
        <v>13</v>
      </c>
      <c r="C385" s="2" t="s">
        <v>10</v>
      </c>
      <c r="D385" s="3">
        <v>1</v>
      </c>
      <c r="E385" s="3">
        <v>0</v>
      </c>
      <c r="F385" s="3">
        <v>1</v>
      </c>
      <c r="G385" s="3">
        <v>0</v>
      </c>
      <c r="H385" s="3">
        <v>1</v>
      </c>
      <c r="I385" s="3">
        <v>21</v>
      </c>
      <c r="J385" s="3">
        <v>22</v>
      </c>
      <c r="K385" s="3">
        <v>21</v>
      </c>
      <c r="L385" s="3">
        <v>27</v>
      </c>
      <c r="M385" s="3">
        <v>26</v>
      </c>
      <c r="N385" s="3">
        <v>0</v>
      </c>
      <c r="O385" s="3">
        <v>0</v>
      </c>
      <c r="P385" s="3">
        <v>0</v>
      </c>
      <c r="Q385" s="3">
        <v>2</v>
      </c>
      <c r="R385" s="3">
        <v>1</v>
      </c>
    </row>
    <row r="386" spans="1:18" x14ac:dyDescent="0.3">
      <c r="A386" s="2" t="s">
        <v>67</v>
      </c>
      <c r="B386" s="2" t="s">
        <v>14</v>
      </c>
      <c r="C386" s="2" t="s">
        <v>10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24</v>
      </c>
      <c r="J386" s="3">
        <v>25</v>
      </c>
      <c r="K386" s="3">
        <v>17</v>
      </c>
      <c r="L386" s="3">
        <v>14</v>
      </c>
      <c r="M386" s="3">
        <v>17</v>
      </c>
      <c r="N386" s="3">
        <v>0</v>
      </c>
      <c r="O386" s="3">
        <v>0</v>
      </c>
      <c r="P386" s="3">
        <v>0</v>
      </c>
      <c r="Q386" s="3">
        <v>2</v>
      </c>
      <c r="R386" s="3">
        <v>0</v>
      </c>
    </row>
    <row r="387" spans="1:18" x14ac:dyDescent="0.3">
      <c r="A387" s="2" t="s">
        <v>67</v>
      </c>
      <c r="B387" s="2" t="s">
        <v>15</v>
      </c>
      <c r="C387" s="2" t="s">
        <v>10</v>
      </c>
      <c r="D387" s="3">
        <v>1</v>
      </c>
      <c r="E387" s="3">
        <v>0</v>
      </c>
      <c r="F387" s="3">
        <v>2</v>
      </c>
      <c r="G387" s="3">
        <v>0</v>
      </c>
      <c r="H387" s="3">
        <v>2</v>
      </c>
      <c r="I387" s="3">
        <v>25</v>
      </c>
      <c r="J387" s="3">
        <v>25</v>
      </c>
      <c r="K387" s="3">
        <v>22</v>
      </c>
      <c r="L387" s="3">
        <v>20</v>
      </c>
      <c r="M387" s="3">
        <v>18</v>
      </c>
      <c r="N387" s="3">
        <v>0</v>
      </c>
      <c r="O387" s="3">
        <v>0</v>
      </c>
      <c r="P387" s="3">
        <v>0</v>
      </c>
      <c r="Q387" s="3">
        <v>1</v>
      </c>
      <c r="R387" s="3">
        <v>0</v>
      </c>
    </row>
    <row r="388" spans="1:18" x14ac:dyDescent="0.3">
      <c r="A388" s="2" t="s">
        <v>67</v>
      </c>
      <c r="B388" s="2" t="s">
        <v>16</v>
      </c>
      <c r="C388" s="2" t="s">
        <v>10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1</v>
      </c>
      <c r="K388" s="3">
        <v>1</v>
      </c>
      <c r="L388" s="3">
        <v>0</v>
      </c>
      <c r="M388" s="3">
        <v>1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</row>
    <row r="389" spans="1:18" x14ac:dyDescent="0.3">
      <c r="A389" s="2" t="s">
        <v>67</v>
      </c>
      <c r="B389" s="2" t="s">
        <v>17</v>
      </c>
      <c r="C389" s="2" t="s">
        <v>10</v>
      </c>
      <c r="D389" s="3">
        <v>7</v>
      </c>
      <c r="E389" s="3">
        <v>3</v>
      </c>
      <c r="F389" s="3">
        <v>9</v>
      </c>
      <c r="G389" s="3">
        <v>4</v>
      </c>
      <c r="H389" s="3">
        <v>3</v>
      </c>
      <c r="I389" s="3">
        <v>83</v>
      </c>
      <c r="J389" s="3">
        <v>74</v>
      </c>
      <c r="K389" s="3">
        <v>88</v>
      </c>
      <c r="L389" s="3">
        <v>78</v>
      </c>
      <c r="M389" s="3">
        <v>62</v>
      </c>
      <c r="N389" s="3">
        <v>0</v>
      </c>
      <c r="O389" s="3">
        <v>0</v>
      </c>
      <c r="P389" s="3">
        <v>0</v>
      </c>
      <c r="Q389" s="3">
        <v>7</v>
      </c>
      <c r="R389" s="3">
        <v>5</v>
      </c>
    </row>
    <row r="390" spans="1:18" x14ac:dyDescent="0.3">
      <c r="A390" s="2" t="s">
        <v>67</v>
      </c>
      <c r="B390" s="2" t="s">
        <v>18</v>
      </c>
      <c r="C390" s="2" t="s">
        <v>10</v>
      </c>
      <c r="D390" s="3">
        <v>0</v>
      </c>
      <c r="E390" s="3">
        <v>1</v>
      </c>
      <c r="F390" s="3">
        <v>0</v>
      </c>
      <c r="G390" s="3">
        <v>5</v>
      </c>
      <c r="H390" s="3">
        <v>0</v>
      </c>
      <c r="I390" s="3">
        <v>38</v>
      </c>
      <c r="J390" s="3">
        <v>42</v>
      </c>
      <c r="K390" s="3">
        <v>28</v>
      </c>
      <c r="L390" s="3">
        <v>29</v>
      </c>
      <c r="M390" s="3">
        <v>22</v>
      </c>
      <c r="N390" s="3">
        <v>0</v>
      </c>
      <c r="O390" s="3">
        <v>0</v>
      </c>
      <c r="P390" s="3">
        <v>0</v>
      </c>
      <c r="Q390" s="3">
        <v>3</v>
      </c>
      <c r="R390" s="3">
        <v>0</v>
      </c>
    </row>
    <row r="391" spans="1:18" x14ac:dyDescent="0.3">
      <c r="A391" s="2" t="s">
        <v>67</v>
      </c>
      <c r="B391" s="2" t="s">
        <v>19</v>
      </c>
      <c r="C391" s="2" t="s">
        <v>10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1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</row>
    <row r="392" spans="1:18" x14ac:dyDescent="0.3">
      <c r="A392" s="2" t="s">
        <v>67</v>
      </c>
      <c r="B392" s="2" t="s">
        <v>20</v>
      </c>
      <c r="C392" s="2" t="s">
        <v>10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1</v>
      </c>
      <c r="J392" s="3">
        <v>0</v>
      </c>
      <c r="K392" s="3">
        <v>0</v>
      </c>
      <c r="L392" s="3">
        <v>0</v>
      </c>
      <c r="M392" s="3">
        <v>1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</row>
    <row r="393" spans="1:18" x14ac:dyDescent="0.3">
      <c r="A393" s="2" t="s">
        <v>67</v>
      </c>
      <c r="B393" s="2" t="s">
        <v>21</v>
      </c>
      <c r="C393" s="2" t="s">
        <v>10</v>
      </c>
      <c r="D393" s="3">
        <v>0</v>
      </c>
      <c r="E393" s="3">
        <v>0</v>
      </c>
      <c r="F393" s="3">
        <v>0</v>
      </c>
      <c r="G393" s="3">
        <v>0</v>
      </c>
      <c r="H393" s="3">
        <v>2</v>
      </c>
      <c r="I393" s="3">
        <v>14</v>
      </c>
      <c r="J393" s="3">
        <v>9</v>
      </c>
      <c r="K393" s="3">
        <v>12</v>
      </c>
      <c r="L393" s="3">
        <v>10</v>
      </c>
      <c r="M393" s="3">
        <v>11</v>
      </c>
      <c r="N393" s="3">
        <v>0</v>
      </c>
      <c r="O393" s="3">
        <v>0</v>
      </c>
      <c r="P393" s="3">
        <v>0</v>
      </c>
      <c r="Q393" s="3">
        <v>1</v>
      </c>
      <c r="R393" s="3">
        <v>0</v>
      </c>
    </row>
    <row r="394" spans="1:18" x14ac:dyDescent="0.3">
      <c r="A394" s="2" t="s">
        <v>67</v>
      </c>
      <c r="B394" s="2" t="s">
        <v>22</v>
      </c>
      <c r="C394" s="2" t="s">
        <v>10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2</v>
      </c>
      <c r="J394" s="3">
        <v>1</v>
      </c>
      <c r="K394" s="3">
        <v>9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</row>
    <row r="395" spans="1:18" x14ac:dyDescent="0.3">
      <c r="A395" s="2" t="s">
        <v>67</v>
      </c>
      <c r="B395" s="2" t="s">
        <v>23</v>
      </c>
      <c r="C395" s="2" t="s">
        <v>10</v>
      </c>
      <c r="D395" s="3">
        <v>0</v>
      </c>
      <c r="E395" s="3">
        <v>1</v>
      </c>
      <c r="F395" s="3">
        <v>1</v>
      </c>
      <c r="G395" s="3">
        <v>0</v>
      </c>
      <c r="H395" s="3">
        <v>1</v>
      </c>
      <c r="I395" s="3">
        <v>7</v>
      </c>
      <c r="J395" s="3">
        <v>6</v>
      </c>
      <c r="K395" s="3">
        <v>9</v>
      </c>
      <c r="L395" s="3">
        <v>5</v>
      </c>
      <c r="M395" s="3">
        <v>12</v>
      </c>
      <c r="N395" s="3">
        <v>0</v>
      </c>
      <c r="O395" s="3">
        <v>0</v>
      </c>
      <c r="P395" s="3">
        <v>0</v>
      </c>
      <c r="Q395" s="3">
        <v>1</v>
      </c>
      <c r="R395" s="3">
        <v>2</v>
      </c>
    </row>
    <row r="396" spans="1:18" x14ac:dyDescent="0.3">
      <c r="A396" s="2" t="s">
        <v>67</v>
      </c>
      <c r="B396" s="2" t="s">
        <v>24</v>
      </c>
      <c r="C396" s="2" t="s">
        <v>10</v>
      </c>
      <c r="D396" s="3">
        <v>1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1</v>
      </c>
      <c r="K396" s="3">
        <v>1</v>
      </c>
      <c r="L396" s="3">
        <v>1</v>
      </c>
      <c r="M396" s="3">
        <v>1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</row>
    <row r="397" spans="1:18" x14ac:dyDescent="0.3">
      <c r="A397" s="2" t="s">
        <v>67</v>
      </c>
      <c r="B397" s="2" t="s">
        <v>25</v>
      </c>
      <c r="C397" s="2" t="s">
        <v>10</v>
      </c>
      <c r="D397" s="3">
        <v>0</v>
      </c>
      <c r="E397" s="3">
        <v>0</v>
      </c>
      <c r="F397" s="3">
        <v>0</v>
      </c>
      <c r="G397" s="3">
        <v>0</v>
      </c>
      <c r="H397" s="3">
        <v>1</v>
      </c>
      <c r="I397" s="3">
        <v>0</v>
      </c>
      <c r="J397" s="3">
        <v>2</v>
      </c>
      <c r="K397" s="3">
        <v>0</v>
      </c>
      <c r="L397" s="3">
        <v>3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</row>
    <row r="398" spans="1:18" x14ac:dyDescent="0.3">
      <c r="A398" s="2" t="s">
        <v>67</v>
      </c>
      <c r="B398" s="2" t="s">
        <v>26</v>
      </c>
      <c r="C398" s="2" t="s">
        <v>10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2</v>
      </c>
      <c r="J398" s="3">
        <v>0</v>
      </c>
      <c r="K398" s="3">
        <v>0</v>
      </c>
      <c r="L398" s="3">
        <v>1</v>
      </c>
      <c r="M398" s="3">
        <v>1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</row>
    <row r="399" spans="1:18" x14ac:dyDescent="0.3">
      <c r="A399" s="2" t="s">
        <v>67</v>
      </c>
      <c r="B399" s="2" t="s">
        <v>27</v>
      </c>
      <c r="C399" s="2" t="s">
        <v>10</v>
      </c>
      <c r="D399" s="3">
        <v>0</v>
      </c>
      <c r="E399" s="3">
        <v>0</v>
      </c>
      <c r="F399" s="3">
        <v>0</v>
      </c>
      <c r="G399" s="3">
        <v>1</v>
      </c>
      <c r="H399" s="3">
        <v>1</v>
      </c>
      <c r="I399" s="3">
        <v>2</v>
      </c>
      <c r="J399" s="3">
        <v>2</v>
      </c>
      <c r="K399" s="3">
        <v>1</v>
      </c>
      <c r="L399" s="3">
        <v>3</v>
      </c>
      <c r="M399" s="3">
        <v>3</v>
      </c>
      <c r="N399" s="3">
        <v>0</v>
      </c>
      <c r="O399" s="3">
        <v>0</v>
      </c>
      <c r="P399" s="3">
        <v>0</v>
      </c>
      <c r="Q399" s="3">
        <v>1</v>
      </c>
      <c r="R399" s="3">
        <v>0</v>
      </c>
    </row>
    <row r="400" spans="1:18" x14ac:dyDescent="0.3">
      <c r="A400" s="2" t="s">
        <v>67</v>
      </c>
      <c r="B400" s="2" t="s">
        <v>28</v>
      </c>
      <c r="C400" s="2" t="s">
        <v>10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1</v>
      </c>
      <c r="L400" s="3">
        <v>1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</row>
    <row r="401" spans="1:18" x14ac:dyDescent="0.3">
      <c r="A401" s="2" t="s">
        <v>46</v>
      </c>
      <c r="B401" s="2" t="s">
        <v>9</v>
      </c>
      <c r="C401" s="2" t="s">
        <v>10</v>
      </c>
      <c r="D401" s="3">
        <v>2</v>
      </c>
      <c r="E401" s="3">
        <v>2</v>
      </c>
      <c r="F401" s="3">
        <v>1</v>
      </c>
      <c r="G401" s="3">
        <v>2</v>
      </c>
      <c r="H401" s="3">
        <v>3</v>
      </c>
      <c r="I401" s="3">
        <v>80</v>
      </c>
      <c r="J401" s="3">
        <v>85</v>
      </c>
      <c r="K401" s="3">
        <v>74</v>
      </c>
      <c r="L401" s="3">
        <v>67</v>
      </c>
      <c r="M401" s="3">
        <v>69</v>
      </c>
      <c r="N401" s="3">
        <v>0</v>
      </c>
      <c r="O401" s="3">
        <v>0</v>
      </c>
      <c r="P401" s="3">
        <v>0</v>
      </c>
      <c r="Q401" s="3">
        <v>6</v>
      </c>
      <c r="R401" s="3">
        <v>2</v>
      </c>
    </row>
    <row r="402" spans="1:18" x14ac:dyDescent="0.3">
      <c r="A402" s="2" t="s">
        <v>46</v>
      </c>
      <c r="B402" s="2" t="s">
        <v>12</v>
      </c>
      <c r="C402" s="2" t="s">
        <v>10</v>
      </c>
      <c r="D402" s="3">
        <v>0</v>
      </c>
      <c r="E402" s="3">
        <v>2</v>
      </c>
      <c r="F402" s="3">
        <v>0</v>
      </c>
      <c r="G402" s="3">
        <v>0</v>
      </c>
      <c r="H402" s="3">
        <v>1</v>
      </c>
      <c r="I402" s="3">
        <v>6</v>
      </c>
      <c r="J402" s="3">
        <v>3</v>
      </c>
      <c r="K402" s="3">
        <v>3</v>
      </c>
      <c r="L402" s="3">
        <v>1</v>
      </c>
      <c r="M402" s="3">
        <v>2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</row>
    <row r="403" spans="1:18" x14ac:dyDescent="0.3">
      <c r="A403" s="2" t="s">
        <v>46</v>
      </c>
      <c r="B403" s="2" t="s">
        <v>13</v>
      </c>
      <c r="C403" s="2" t="s">
        <v>10</v>
      </c>
      <c r="D403" s="3">
        <v>1</v>
      </c>
      <c r="E403" s="3">
        <v>0</v>
      </c>
      <c r="F403" s="3">
        <v>1</v>
      </c>
      <c r="G403" s="3">
        <v>0</v>
      </c>
      <c r="H403" s="3">
        <v>0</v>
      </c>
      <c r="I403" s="3">
        <v>15</v>
      </c>
      <c r="J403" s="3">
        <v>13</v>
      </c>
      <c r="K403" s="3">
        <v>13</v>
      </c>
      <c r="L403" s="3">
        <v>22</v>
      </c>
      <c r="M403" s="3">
        <v>13</v>
      </c>
      <c r="N403" s="3">
        <v>0</v>
      </c>
      <c r="O403" s="3">
        <v>0</v>
      </c>
      <c r="P403" s="3">
        <v>0</v>
      </c>
      <c r="Q403" s="3">
        <v>1</v>
      </c>
      <c r="R403" s="3">
        <v>1</v>
      </c>
    </row>
    <row r="404" spans="1:18" x14ac:dyDescent="0.3">
      <c r="A404" s="2" t="s">
        <v>46</v>
      </c>
      <c r="B404" s="2" t="s">
        <v>14</v>
      </c>
      <c r="C404" s="2" t="s">
        <v>10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10</v>
      </c>
      <c r="J404" s="3">
        <v>11</v>
      </c>
      <c r="K404" s="3">
        <v>5</v>
      </c>
      <c r="L404" s="3">
        <v>4</v>
      </c>
      <c r="M404" s="3">
        <v>3</v>
      </c>
      <c r="N404" s="3">
        <v>0</v>
      </c>
      <c r="O404" s="3">
        <v>0</v>
      </c>
      <c r="P404" s="3">
        <v>0</v>
      </c>
      <c r="Q404" s="3">
        <v>1</v>
      </c>
      <c r="R404" s="3">
        <v>0</v>
      </c>
    </row>
    <row r="405" spans="1:18" x14ac:dyDescent="0.3">
      <c r="A405" s="2" t="s">
        <v>46</v>
      </c>
      <c r="B405" s="2" t="s">
        <v>15</v>
      </c>
      <c r="C405" s="2" t="s">
        <v>10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9</v>
      </c>
      <c r="J405" s="3">
        <v>15</v>
      </c>
      <c r="K405" s="3">
        <v>12</v>
      </c>
      <c r="L405" s="3">
        <v>8</v>
      </c>
      <c r="M405" s="3">
        <v>6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</row>
    <row r="406" spans="1:18" x14ac:dyDescent="0.3">
      <c r="A406" s="2" t="s">
        <v>46</v>
      </c>
      <c r="B406" s="2" t="s">
        <v>16</v>
      </c>
      <c r="C406" s="2" t="s">
        <v>10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1</v>
      </c>
      <c r="K406" s="3">
        <v>0</v>
      </c>
      <c r="L406" s="3">
        <v>0</v>
      </c>
      <c r="M406" s="3">
        <v>1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</row>
    <row r="407" spans="1:18" x14ac:dyDescent="0.3">
      <c r="A407" s="2" t="s">
        <v>46</v>
      </c>
      <c r="B407" s="2" t="s">
        <v>17</v>
      </c>
      <c r="C407" s="2" t="s">
        <v>10</v>
      </c>
      <c r="D407" s="3">
        <v>0</v>
      </c>
      <c r="E407" s="3">
        <v>0</v>
      </c>
      <c r="F407" s="3">
        <v>0</v>
      </c>
      <c r="G407" s="3">
        <v>1</v>
      </c>
      <c r="H407" s="3">
        <v>0</v>
      </c>
      <c r="I407" s="3">
        <v>24</v>
      </c>
      <c r="J407" s="3">
        <v>22</v>
      </c>
      <c r="K407" s="3">
        <v>24</v>
      </c>
      <c r="L407" s="3">
        <v>24</v>
      </c>
      <c r="M407" s="3">
        <v>26</v>
      </c>
      <c r="N407" s="3">
        <v>0</v>
      </c>
      <c r="O407" s="3">
        <v>0</v>
      </c>
      <c r="P407" s="3">
        <v>0</v>
      </c>
      <c r="Q407" s="3">
        <v>4</v>
      </c>
      <c r="R407" s="3">
        <v>0</v>
      </c>
    </row>
    <row r="408" spans="1:18" x14ac:dyDescent="0.3">
      <c r="A408" s="2" t="s">
        <v>46</v>
      </c>
      <c r="B408" s="2" t="s">
        <v>18</v>
      </c>
      <c r="C408" s="2" t="s">
        <v>10</v>
      </c>
      <c r="D408" s="3">
        <v>0</v>
      </c>
      <c r="E408" s="3">
        <v>0</v>
      </c>
      <c r="F408" s="3">
        <v>0</v>
      </c>
      <c r="G408" s="3">
        <v>1</v>
      </c>
      <c r="H408" s="3">
        <v>0</v>
      </c>
      <c r="I408" s="3">
        <v>8</v>
      </c>
      <c r="J408" s="3">
        <v>15</v>
      </c>
      <c r="K408" s="3">
        <v>11</v>
      </c>
      <c r="L408" s="3">
        <v>6</v>
      </c>
      <c r="M408" s="3">
        <v>10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</row>
    <row r="409" spans="1:18" x14ac:dyDescent="0.3">
      <c r="A409" s="2" t="s">
        <v>46</v>
      </c>
      <c r="B409" s="2" t="s">
        <v>19</v>
      </c>
      <c r="C409" s="2" t="s">
        <v>10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</row>
    <row r="410" spans="1:18" x14ac:dyDescent="0.3">
      <c r="A410" s="2" t="s">
        <v>46</v>
      </c>
      <c r="B410" s="2" t="s">
        <v>20</v>
      </c>
      <c r="C410" s="2" t="s">
        <v>10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</row>
    <row r="411" spans="1:18" x14ac:dyDescent="0.3">
      <c r="A411" s="2" t="s">
        <v>46</v>
      </c>
      <c r="B411" s="2" t="s">
        <v>21</v>
      </c>
      <c r="C411" s="2" t="s">
        <v>10</v>
      </c>
      <c r="D411" s="3">
        <v>0</v>
      </c>
      <c r="E411" s="3">
        <v>0</v>
      </c>
      <c r="F411" s="3">
        <v>0</v>
      </c>
      <c r="G411" s="3">
        <v>0</v>
      </c>
      <c r="H411" s="3">
        <v>1</v>
      </c>
      <c r="I411" s="3">
        <v>4</v>
      </c>
      <c r="J411" s="3">
        <v>2</v>
      </c>
      <c r="K411" s="3">
        <v>2</v>
      </c>
      <c r="L411" s="3">
        <v>1</v>
      </c>
      <c r="M411" s="3">
        <v>4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</row>
    <row r="412" spans="1:18" x14ac:dyDescent="0.3">
      <c r="A412" s="2" t="s">
        <v>46</v>
      </c>
      <c r="B412" s="2" t="s">
        <v>22</v>
      </c>
      <c r="C412" s="2" t="s">
        <v>10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1</v>
      </c>
      <c r="J412" s="3">
        <v>0</v>
      </c>
      <c r="K412" s="3">
        <v>2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</row>
    <row r="413" spans="1:18" x14ac:dyDescent="0.3">
      <c r="A413" s="2" t="s">
        <v>46</v>
      </c>
      <c r="B413" s="2" t="s">
        <v>23</v>
      </c>
      <c r="C413" s="2" t="s">
        <v>10</v>
      </c>
      <c r="D413" s="3">
        <v>0</v>
      </c>
      <c r="E413" s="3">
        <v>0</v>
      </c>
      <c r="F413" s="3">
        <v>0</v>
      </c>
      <c r="G413" s="3">
        <v>0</v>
      </c>
      <c r="H413" s="3">
        <v>1</v>
      </c>
      <c r="I413" s="3">
        <v>3</v>
      </c>
      <c r="J413" s="3">
        <v>2</v>
      </c>
      <c r="K413" s="3">
        <v>1</v>
      </c>
      <c r="L413" s="3">
        <v>1</v>
      </c>
      <c r="M413" s="3">
        <v>4</v>
      </c>
      <c r="N413" s="3">
        <v>0</v>
      </c>
      <c r="O413" s="3">
        <v>0</v>
      </c>
      <c r="P413" s="3">
        <v>0</v>
      </c>
      <c r="Q413" s="3">
        <v>0</v>
      </c>
      <c r="R413" s="3">
        <v>1</v>
      </c>
    </row>
    <row r="414" spans="1:18" x14ac:dyDescent="0.3">
      <c r="A414" s="2" t="s">
        <v>46</v>
      </c>
      <c r="B414" s="2" t="s">
        <v>24</v>
      </c>
      <c r="C414" s="2" t="s">
        <v>10</v>
      </c>
      <c r="D414" s="3">
        <v>1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1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</row>
    <row r="415" spans="1:18" x14ac:dyDescent="0.3">
      <c r="A415" s="2" t="s">
        <v>46</v>
      </c>
      <c r="B415" s="2" t="s">
        <v>25</v>
      </c>
      <c r="C415" s="2" t="s">
        <v>10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</row>
    <row r="416" spans="1:18" x14ac:dyDescent="0.3">
      <c r="A416" s="2" t="s">
        <v>46</v>
      </c>
      <c r="B416" s="2" t="s">
        <v>26</v>
      </c>
      <c r="C416" s="2" t="s">
        <v>10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</row>
    <row r="417" spans="1:18" x14ac:dyDescent="0.3">
      <c r="A417" s="2" t="s">
        <v>46</v>
      </c>
      <c r="B417" s="2" t="s">
        <v>27</v>
      </c>
      <c r="C417" s="2" t="s">
        <v>10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1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</row>
    <row r="418" spans="1:18" x14ac:dyDescent="0.3">
      <c r="A418" s="2" t="s">
        <v>46</v>
      </c>
      <c r="B418" s="2" t="s">
        <v>28</v>
      </c>
      <c r="C418" s="2" t="s">
        <v>10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</row>
    <row r="419" spans="1:18" x14ac:dyDescent="0.3">
      <c r="A419" s="2" t="s">
        <v>68</v>
      </c>
      <c r="B419" s="2" t="s">
        <v>9</v>
      </c>
      <c r="C419" s="2" t="s">
        <v>10</v>
      </c>
      <c r="D419" s="3">
        <v>15</v>
      </c>
      <c r="E419" s="3">
        <v>13</v>
      </c>
      <c r="F419" s="3">
        <v>16</v>
      </c>
      <c r="G419" s="3">
        <v>16</v>
      </c>
      <c r="H419" s="3">
        <v>13</v>
      </c>
      <c r="I419" s="3">
        <v>234</v>
      </c>
      <c r="J419" s="3">
        <v>196</v>
      </c>
      <c r="K419" s="3">
        <v>201</v>
      </c>
      <c r="L419" s="3">
        <v>202</v>
      </c>
      <c r="M419" s="3">
        <v>193</v>
      </c>
      <c r="N419" s="3">
        <v>0</v>
      </c>
      <c r="O419" s="3">
        <v>0</v>
      </c>
      <c r="P419" s="3">
        <v>0</v>
      </c>
      <c r="Q419" s="3">
        <v>14</v>
      </c>
      <c r="R419" s="3">
        <v>16</v>
      </c>
    </row>
    <row r="420" spans="1:18" x14ac:dyDescent="0.3">
      <c r="A420" s="2" t="s">
        <v>68</v>
      </c>
      <c r="B420" s="2" t="s">
        <v>12</v>
      </c>
      <c r="C420" s="2" t="s">
        <v>10</v>
      </c>
      <c r="D420" s="3">
        <v>1</v>
      </c>
      <c r="E420" s="3">
        <v>1</v>
      </c>
      <c r="F420" s="3">
        <v>3</v>
      </c>
      <c r="G420" s="3">
        <v>1</v>
      </c>
      <c r="H420" s="3">
        <v>1</v>
      </c>
      <c r="I420" s="3">
        <v>10</v>
      </c>
      <c r="J420" s="3">
        <v>6</v>
      </c>
      <c r="K420" s="3">
        <v>10</v>
      </c>
      <c r="L420" s="3">
        <v>5</v>
      </c>
      <c r="M420" s="3">
        <v>8</v>
      </c>
      <c r="N420" s="3">
        <v>0</v>
      </c>
      <c r="O420" s="3">
        <v>0</v>
      </c>
      <c r="P420" s="3">
        <v>0</v>
      </c>
      <c r="Q420" s="3">
        <v>0</v>
      </c>
      <c r="R420" s="3">
        <v>3</v>
      </c>
    </row>
    <row r="421" spans="1:18" x14ac:dyDescent="0.3">
      <c r="A421" s="2" t="s">
        <v>68</v>
      </c>
      <c r="B421" s="2" t="s">
        <v>13</v>
      </c>
      <c r="C421" s="2" t="s">
        <v>10</v>
      </c>
      <c r="D421" s="3">
        <v>0</v>
      </c>
      <c r="E421" s="3">
        <v>2</v>
      </c>
      <c r="F421" s="3">
        <v>0</v>
      </c>
      <c r="G421" s="3">
        <v>4</v>
      </c>
      <c r="H421" s="3">
        <v>1</v>
      </c>
      <c r="I421" s="3">
        <v>21</v>
      </c>
      <c r="J421" s="3">
        <v>18</v>
      </c>
      <c r="K421" s="3">
        <v>16</v>
      </c>
      <c r="L421" s="3">
        <v>22</v>
      </c>
      <c r="M421" s="3">
        <v>17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</row>
    <row r="422" spans="1:18" x14ac:dyDescent="0.3">
      <c r="A422" s="2" t="s">
        <v>68</v>
      </c>
      <c r="B422" s="2" t="s">
        <v>14</v>
      </c>
      <c r="C422" s="2" t="s">
        <v>10</v>
      </c>
      <c r="D422" s="3">
        <v>1</v>
      </c>
      <c r="E422" s="3">
        <v>0</v>
      </c>
      <c r="F422" s="3">
        <v>0</v>
      </c>
      <c r="G422" s="3">
        <v>0</v>
      </c>
      <c r="H422" s="3">
        <v>0</v>
      </c>
      <c r="I422" s="3">
        <v>35</v>
      </c>
      <c r="J422" s="3">
        <v>28</v>
      </c>
      <c r="K422" s="3">
        <v>24</v>
      </c>
      <c r="L422" s="3">
        <v>28</v>
      </c>
      <c r="M422" s="3">
        <v>20</v>
      </c>
      <c r="N422" s="3">
        <v>0</v>
      </c>
      <c r="O422" s="3">
        <v>0</v>
      </c>
      <c r="P422" s="3">
        <v>0</v>
      </c>
      <c r="Q422" s="3">
        <v>5</v>
      </c>
      <c r="R422" s="3">
        <v>1</v>
      </c>
    </row>
    <row r="423" spans="1:18" x14ac:dyDescent="0.3">
      <c r="A423" s="2" t="s">
        <v>68</v>
      </c>
      <c r="B423" s="2" t="s">
        <v>15</v>
      </c>
      <c r="C423" s="2" t="s">
        <v>10</v>
      </c>
      <c r="D423" s="3">
        <v>4</v>
      </c>
      <c r="E423" s="3">
        <v>0</v>
      </c>
      <c r="F423" s="3">
        <v>1</v>
      </c>
      <c r="G423" s="3">
        <v>3</v>
      </c>
      <c r="H423" s="3">
        <v>0</v>
      </c>
      <c r="I423" s="3">
        <v>23</v>
      </c>
      <c r="J423" s="3">
        <v>26</v>
      </c>
      <c r="K423" s="3">
        <v>19</v>
      </c>
      <c r="L423" s="3">
        <v>11</v>
      </c>
      <c r="M423" s="3">
        <v>20</v>
      </c>
      <c r="N423" s="3">
        <v>0</v>
      </c>
      <c r="O423" s="3">
        <v>0</v>
      </c>
      <c r="P423" s="3">
        <v>0</v>
      </c>
      <c r="Q423" s="3">
        <v>1</v>
      </c>
      <c r="R423" s="3">
        <v>2</v>
      </c>
    </row>
    <row r="424" spans="1:18" x14ac:dyDescent="0.3">
      <c r="A424" s="2" t="s">
        <v>68</v>
      </c>
      <c r="B424" s="2" t="s">
        <v>16</v>
      </c>
      <c r="C424" s="2" t="s">
        <v>10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1</v>
      </c>
      <c r="J424" s="3">
        <v>2</v>
      </c>
      <c r="K424" s="3">
        <v>1</v>
      </c>
      <c r="L424" s="3">
        <v>0</v>
      </c>
      <c r="M424" s="3">
        <v>1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</row>
    <row r="425" spans="1:18" x14ac:dyDescent="0.3">
      <c r="A425" s="2" t="s">
        <v>68</v>
      </c>
      <c r="B425" s="2" t="s">
        <v>17</v>
      </c>
      <c r="C425" s="2" t="s">
        <v>10</v>
      </c>
      <c r="D425" s="3">
        <v>5</v>
      </c>
      <c r="E425" s="3">
        <v>10</v>
      </c>
      <c r="F425" s="3">
        <v>9</v>
      </c>
      <c r="G425" s="3">
        <v>7</v>
      </c>
      <c r="H425" s="3">
        <v>9</v>
      </c>
      <c r="I425" s="3">
        <v>79</v>
      </c>
      <c r="J425" s="3">
        <v>71</v>
      </c>
      <c r="K425" s="3">
        <v>74</v>
      </c>
      <c r="L425" s="3">
        <v>84</v>
      </c>
      <c r="M425" s="3">
        <v>71</v>
      </c>
      <c r="N425" s="3">
        <v>0</v>
      </c>
      <c r="O425" s="3">
        <v>0</v>
      </c>
      <c r="P425" s="3">
        <v>0</v>
      </c>
      <c r="Q425" s="3">
        <v>7</v>
      </c>
      <c r="R425" s="3">
        <v>5</v>
      </c>
    </row>
    <row r="426" spans="1:18" x14ac:dyDescent="0.3">
      <c r="A426" s="2" t="s">
        <v>68</v>
      </c>
      <c r="B426" s="2" t="s">
        <v>18</v>
      </c>
      <c r="C426" s="2" t="s">
        <v>10</v>
      </c>
      <c r="D426" s="3">
        <v>1</v>
      </c>
      <c r="E426" s="3">
        <v>0</v>
      </c>
      <c r="F426" s="3">
        <v>2</v>
      </c>
      <c r="G426" s="3">
        <v>0</v>
      </c>
      <c r="H426" s="3">
        <v>2</v>
      </c>
      <c r="I426" s="3">
        <v>29</v>
      </c>
      <c r="J426" s="3">
        <v>18</v>
      </c>
      <c r="K426" s="3">
        <v>18</v>
      </c>
      <c r="L426" s="3">
        <v>21</v>
      </c>
      <c r="M426" s="3">
        <v>25</v>
      </c>
      <c r="N426" s="3">
        <v>0</v>
      </c>
      <c r="O426" s="3">
        <v>0</v>
      </c>
      <c r="P426" s="3">
        <v>0</v>
      </c>
      <c r="Q426" s="3">
        <v>0</v>
      </c>
      <c r="R426" s="3">
        <v>3</v>
      </c>
    </row>
    <row r="427" spans="1:18" x14ac:dyDescent="0.3">
      <c r="A427" s="2" t="s">
        <v>68</v>
      </c>
      <c r="B427" s="2" t="s">
        <v>19</v>
      </c>
      <c r="C427" s="2" t="s">
        <v>10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1</v>
      </c>
      <c r="K427" s="3">
        <v>1</v>
      </c>
      <c r="L427" s="3">
        <v>2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</row>
    <row r="428" spans="1:18" x14ac:dyDescent="0.3">
      <c r="A428" s="2" t="s">
        <v>68</v>
      </c>
      <c r="B428" s="2" t="s">
        <v>20</v>
      </c>
      <c r="C428" s="2" t="s">
        <v>10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</row>
    <row r="429" spans="1:18" x14ac:dyDescent="0.3">
      <c r="A429" s="2" t="s">
        <v>68</v>
      </c>
      <c r="B429" s="2" t="s">
        <v>21</v>
      </c>
      <c r="C429" s="2" t="s">
        <v>10</v>
      </c>
      <c r="D429" s="3">
        <v>1</v>
      </c>
      <c r="E429" s="3">
        <v>0</v>
      </c>
      <c r="F429" s="3">
        <v>1</v>
      </c>
      <c r="G429" s="3">
        <v>0</v>
      </c>
      <c r="H429" s="3">
        <v>0</v>
      </c>
      <c r="I429" s="3">
        <v>15</v>
      </c>
      <c r="J429" s="3">
        <v>12</v>
      </c>
      <c r="K429" s="3">
        <v>10</v>
      </c>
      <c r="L429" s="3">
        <v>13</v>
      </c>
      <c r="M429" s="3">
        <v>13</v>
      </c>
      <c r="N429" s="3">
        <v>0</v>
      </c>
      <c r="O429" s="3">
        <v>0</v>
      </c>
      <c r="P429" s="3">
        <v>0</v>
      </c>
      <c r="Q429" s="3">
        <v>1</v>
      </c>
      <c r="R429" s="3">
        <v>1</v>
      </c>
    </row>
    <row r="430" spans="1:18" x14ac:dyDescent="0.3">
      <c r="A430" s="2" t="s">
        <v>68</v>
      </c>
      <c r="B430" s="2" t="s">
        <v>22</v>
      </c>
      <c r="C430" s="2" t="s">
        <v>10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6</v>
      </c>
      <c r="J430" s="3">
        <v>1</v>
      </c>
      <c r="K430" s="3">
        <v>3</v>
      </c>
      <c r="L430" s="3">
        <v>3</v>
      </c>
      <c r="M430" s="3">
        <v>3</v>
      </c>
      <c r="N430" s="3">
        <v>0</v>
      </c>
      <c r="O430" s="3">
        <v>0</v>
      </c>
      <c r="P430" s="3">
        <v>0</v>
      </c>
      <c r="Q430" s="3">
        <v>0</v>
      </c>
      <c r="R430" s="3">
        <v>1</v>
      </c>
    </row>
    <row r="431" spans="1:18" x14ac:dyDescent="0.3">
      <c r="A431" s="2" t="s">
        <v>68</v>
      </c>
      <c r="B431" s="2" t="s">
        <v>23</v>
      </c>
      <c r="C431" s="2" t="s">
        <v>10</v>
      </c>
      <c r="D431" s="3">
        <v>1</v>
      </c>
      <c r="E431" s="3">
        <v>0</v>
      </c>
      <c r="F431" s="3">
        <v>0</v>
      </c>
      <c r="G431" s="3">
        <v>0</v>
      </c>
      <c r="H431" s="3">
        <v>0</v>
      </c>
      <c r="I431" s="3">
        <v>5</v>
      </c>
      <c r="J431" s="3">
        <v>9</v>
      </c>
      <c r="K431" s="3">
        <v>8</v>
      </c>
      <c r="L431" s="3">
        <v>6</v>
      </c>
      <c r="M431" s="3">
        <v>9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</row>
    <row r="432" spans="1:18" x14ac:dyDescent="0.3">
      <c r="A432" s="2" t="s">
        <v>68</v>
      </c>
      <c r="B432" s="2" t="s">
        <v>24</v>
      </c>
      <c r="C432" s="2" t="s">
        <v>10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1</v>
      </c>
      <c r="K432" s="3">
        <v>8</v>
      </c>
      <c r="L432" s="3">
        <v>1</v>
      </c>
      <c r="M432" s="3">
        <v>2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</row>
    <row r="433" spans="1:18" x14ac:dyDescent="0.3">
      <c r="A433" s="2" t="s">
        <v>68</v>
      </c>
      <c r="B433" s="2" t="s">
        <v>25</v>
      </c>
      <c r="C433" s="2" t="s">
        <v>10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4</v>
      </c>
      <c r="J433" s="3">
        <v>1</v>
      </c>
      <c r="K433" s="3">
        <v>1</v>
      </c>
      <c r="L433" s="3">
        <v>4</v>
      </c>
      <c r="M433" s="3">
        <v>1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</row>
    <row r="434" spans="1:18" x14ac:dyDescent="0.3">
      <c r="A434" s="2" t="s">
        <v>68</v>
      </c>
      <c r="B434" s="2" t="s">
        <v>26</v>
      </c>
      <c r="C434" s="2" t="s">
        <v>10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1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</row>
    <row r="435" spans="1:18" x14ac:dyDescent="0.3">
      <c r="A435" s="2" t="s">
        <v>68</v>
      </c>
      <c r="B435" s="2" t="s">
        <v>27</v>
      </c>
      <c r="C435" s="2" t="s">
        <v>10</v>
      </c>
      <c r="D435" s="3">
        <v>1</v>
      </c>
      <c r="E435" s="3">
        <v>0</v>
      </c>
      <c r="F435" s="3">
        <v>0</v>
      </c>
      <c r="G435" s="3">
        <v>1</v>
      </c>
      <c r="H435" s="3">
        <v>0</v>
      </c>
      <c r="I435" s="3">
        <v>2</v>
      </c>
      <c r="J435" s="3">
        <v>2</v>
      </c>
      <c r="K435" s="3">
        <v>5</v>
      </c>
      <c r="L435" s="3">
        <v>2</v>
      </c>
      <c r="M435" s="3">
        <v>2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</row>
    <row r="436" spans="1:18" x14ac:dyDescent="0.3">
      <c r="A436" s="2" t="s">
        <v>68</v>
      </c>
      <c r="B436" s="2" t="s">
        <v>28</v>
      </c>
      <c r="C436" s="2" t="s">
        <v>10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3</v>
      </c>
      <c r="J436" s="3">
        <v>0</v>
      </c>
      <c r="K436" s="3">
        <v>3</v>
      </c>
      <c r="L436" s="3">
        <v>0</v>
      </c>
      <c r="M436" s="3">
        <v>1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</row>
    <row r="437" spans="1:18" x14ac:dyDescent="0.3">
      <c r="A437" s="2" t="s">
        <v>69</v>
      </c>
      <c r="B437" s="2" t="s">
        <v>9</v>
      </c>
      <c r="C437" s="2" t="s">
        <v>10</v>
      </c>
      <c r="D437" s="3">
        <v>5</v>
      </c>
      <c r="E437" s="3">
        <v>13</v>
      </c>
      <c r="F437" s="3">
        <v>7</v>
      </c>
      <c r="G437" s="3">
        <v>6</v>
      </c>
      <c r="H437" s="3">
        <v>4</v>
      </c>
      <c r="I437" s="3">
        <v>128</v>
      </c>
      <c r="J437" s="3">
        <v>131</v>
      </c>
      <c r="K437" s="3">
        <v>118</v>
      </c>
      <c r="L437" s="3">
        <v>120</v>
      </c>
      <c r="M437" s="3">
        <v>136</v>
      </c>
      <c r="N437" s="3">
        <v>0</v>
      </c>
      <c r="O437" s="3">
        <v>0</v>
      </c>
      <c r="P437" s="3">
        <v>0</v>
      </c>
      <c r="Q437" s="3">
        <v>15</v>
      </c>
      <c r="R437" s="3">
        <v>10</v>
      </c>
    </row>
    <row r="438" spans="1:18" x14ac:dyDescent="0.3">
      <c r="A438" s="2" t="s">
        <v>69</v>
      </c>
      <c r="B438" s="2" t="s">
        <v>12</v>
      </c>
      <c r="C438" s="2" t="s">
        <v>10</v>
      </c>
      <c r="D438" s="3">
        <v>0</v>
      </c>
      <c r="E438" s="3">
        <v>1</v>
      </c>
      <c r="F438" s="3">
        <v>0</v>
      </c>
      <c r="G438" s="3">
        <v>1</v>
      </c>
      <c r="H438" s="3">
        <v>0</v>
      </c>
      <c r="I438" s="3">
        <v>6</v>
      </c>
      <c r="J438" s="3">
        <v>8</v>
      </c>
      <c r="K438" s="3">
        <v>4</v>
      </c>
      <c r="L438" s="3">
        <v>5</v>
      </c>
      <c r="M438" s="3">
        <v>5</v>
      </c>
      <c r="N438" s="3">
        <v>0</v>
      </c>
      <c r="O438" s="3">
        <v>0</v>
      </c>
      <c r="P438" s="3">
        <v>0</v>
      </c>
      <c r="Q438" s="3">
        <v>0</v>
      </c>
      <c r="R438" s="3">
        <v>1</v>
      </c>
    </row>
    <row r="439" spans="1:18" x14ac:dyDescent="0.3">
      <c r="A439" s="2" t="s">
        <v>69</v>
      </c>
      <c r="B439" s="2" t="s">
        <v>13</v>
      </c>
      <c r="C439" s="2" t="s">
        <v>10</v>
      </c>
      <c r="D439" s="3">
        <v>0</v>
      </c>
      <c r="E439" s="3">
        <v>1</v>
      </c>
      <c r="F439" s="3">
        <v>1</v>
      </c>
      <c r="G439" s="3">
        <v>1</v>
      </c>
      <c r="H439" s="3">
        <v>0</v>
      </c>
      <c r="I439" s="3">
        <v>12</v>
      </c>
      <c r="J439" s="3">
        <v>13</v>
      </c>
      <c r="K439" s="3">
        <v>12</v>
      </c>
      <c r="L439" s="3">
        <v>8</v>
      </c>
      <c r="M439" s="3">
        <v>17</v>
      </c>
      <c r="N439" s="3">
        <v>0</v>
      </c>
      <c r="O439" s="3">
        <v>0</v>
      </c>
      <c r="P439" s="3">
        <v>0</v>
      </c>
      <c r="Q439" s="3">
        <v>1</v>
      </c>
      <c r="R439" s="3">
        <v>1</v>
      </c>
    </row>
    <row r="440" spans="1:18" x14ac:dyDescent="0.3">
      <c r="A440" s="2" t="s">
        <v>69</v>
      </c>
      <c r="B440" s="2" t="s">
        <v>14</v>
      </c>
      <c r="C440" s="2" t="s">
        <v>10</v>
      </c>
      <c r="D440" s="3">
        <v>0</v>
      </c>
      <c r="E440" s="3">
        <v>1</v>
      </c>
      <c r="F440" s="3">
        <v>1</v>
      </c>
      <c r="G440" s="3">
        <v>0</v>
      </c>
      <c r="H440" s="3">
        <v>1</v>
      </c>
      <c r="I440" s="3">
        <v>29</v>
      </c>
      <c r="J440" s="3">
        <v>33</v>
      </c>
      <c r="K440" s="3">
        <v>23</v>
      </c>
      <c r="L440" s="3">
        <v>23</v>
      </c>
      <c r="M440" s="3">
        <v>27</v>
      </c>
      <c r="N440" s="3">
        <v>0</v>
      </c>
      <c r="O440" s="3">
        <v>0</v>
      </c>
      <c r="P440" s="3">
        <v>0</v>
      </c>
      <c r="Q440" s="3">
        <v>0</v>
      </c>
      <c r="R440" s="3">
        <v>3</v>
      </c>
    </row>
    <row r="441" spans="1:18" x14ac:dyDescent="0.3">
      <c r="A441" s="2" t="s">
        <v>69</v>
      </c>
      <c r="B441" s="2" t="s">
        <v>15</v>
      </c>
      <c r="C441" s="2" t="s">
        <v>10</v>
      </c>
      <c r="D441" s="3">
        <v>0</v>
      </c>
      <c r="E441" s="3">
        <v>0</v>
      </c>
      <c r="F441" s="3">
        <v>0</v>
      </c>
      <c r="G441" s="3">
        <v>1</v>
      </c>
      <c r="H441" s="3">
        <v>1</v>
      </c>
      <c r="I441" s="3">
        <v>10</v>
      </c>
      <c r="J441" s="3">
        <v>10</v>
      </c>
      <c r="K441" s="3">
        <v>7</v>
      </c>
      <c r="L441" s="3">
        <v>9</v>
      </c>
      <c r="M441" s="3">
        <v>12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</row>
    <row r="442" spans="1:18" x14ac:dyDescent="0.3">
      <c r="A442" s="2" t="s">
        <v>69</v>
      </c>
      <c r="B442" s="2" t="s">
        <v>16</v>
      </c>
      <c r="C442" s="2" t="s">
        <v>10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</row>
    <row r="443" spans="1:18" x14ac:dyDescent="0.3">
      <c r="A443" s="2" t="s">
        <v>69</v>
      </c>
      <c r="B443" s="2" t="s">
        <v>17</v>
      </c>
      <c r="C443" s="2" t="s">
        <v>10</v>
      </c>
      <c r="D443" s="3">
        <v>4</v>
      </c>
      <c r="E443" s="3">
        <v>7</v>
      </c>
      <c r="F443" s="3">
        <v>2</v>
      </c>
      <c r="G443" s="3">
        <v>2</v>
      </c>
      <c r="H443" s="3">
        <v>0</v>
      </c>
      <c r="I443" s="3">
        <v>40</v>
      </c>
      <c r="J443" s="3">
        <v>32</v>
      </c>
      <c r="K443" s="3">
        <v>42</v>
      </c>
      <c r="L443" s="3">
        <v>46</v>
      </c>
      <c r="M443" s="3">
        <v>46</v>
      </c>
      <c r="N443" s="3">
        <v>0</v>
      </c>
      <c r="O443" s="3">
        <v>0</v>
      </c>
      <c r="P443" s="3">
        <v>0</v>
      </c>
      <c r="Q443" s="3">
        <v>6</v>
      </c>
      <c r="R443" s="3">
        <v>4</v>
      </c>
    </row>
    <row r="444" spans="1:18" x14ac:dyDescent="0.3">
      <c r="A444" s="2" t="s">
        <v>69</v>
      </c>
      <c r="B444" s="2" t="s">
        <v>18</v>
      </c>
      <c r="C444" s="2" t="s">
        <v>10</v>
      </c>
      <c r="D444" s="3">
        <v>0</v>
      </c>
      <c r="E444" s="3">
        <v>1</v>
      </c>
      <c r="F444" s="3">
        <v>1</v>
      </c>
      <c r="G444" s="3">
        <v>0</v>
      </c>
      <c r="H444" s="3">
        <v>0</v>
      </c>
      <c r="I444" s="3">
        <v>20</v>
      </c>
      <c r="J444" s="3">
        <v>22</v>
      </c>
      <c r="K444" s="3">
        <v>11</v>
      </c>
      <c r="L444" s="3">
        <v>17</v>
      </c>
      <c r="M444" s="3">
        <v>16</v>
      </c>
      <c r="N444" s="3">
        <v>0</v>
      </c>
      <c r="O444" s="3">
        <v>0</v>
      </c>
      <c r="P444" s="3">
        <v>0</v>
      </c>
      <c r="Q444" s="3">
        <v>4</v>
      </c>
      <c r="R444" s="3">
        <v>0</v>
      </c>
    </row>
    <row r="445" spans="1:18" x14ac:dyDescent="0.3">
      <c r="A445" s="2" t="s">
        <v>69</v>
      </c>
      <c r="B445" s="2" t="s">
        <v>19</v>
      </c>
      <c r="C445" s="2" t="s">
        <v>10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1</v>
      </c>
      <c r="J445" s="3">
        <v>0</v>
      </c>
      <c r="K445" s="3">
        <v>1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</row>
    <row r="446" spans="1:18" x14ac:dyDescent="0.3">
      <c r="A446" s="2" t="s">
        <v>69</v>
      </c>
      <c r="B446" s="2" t="s">
        <v>20</v>
      </c>
      <c r="C446" s="2" t="s">
        <v>10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1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</row>
    <row r="447" spans="1:18" x14ac:dyDescent="0.3">
      <c r="A447" s="2" t="s">
        <v>69</v>
      </c>
      <c r="B447" s="2" t="s">
        <v>21</v>
      </c>
      <c r="C447" s="2" t="s">
        <v>10</v>
      </c>
      <c r="D447" s="3">
        <v>1</v>
      </c>
      <c r="E447" s="3">
        <v>1</v>
      </c>
      <c r="F447" s="3">
        <v>0</v>
      </c>
      <c r="G447" s="3">
        <v>1</v>
      </c>
      <c r="H447" s="3">
        <v>0</v>
      </c>
      <c r="I447" s="3">
        <v>5</v>
      </c>
      <c r="J447" s="3">
        <v>5</v>
      </c>
      <c r="K447" s="3">
        <v>7</v>
      </c>
      <c r="L447" s="3">
        <v>6</v>
      </c>
      <c r="M447" s="3">
        <v>5</v>
      </c>
      <c r="N447" s="3">
        <v>0</v>
      </c>
      <c r="O447" s="3">
        <v>0</v>
      </c>
      <c r="P447" s="3">
        <v>0</v>
      </c>
      <c r="Q447" s="3">
        <v>2</v>
      </c>
      <c r="R447" s="3">
        <v>0</v>
      </c>
    </row>
    <row r="448" spans="1:18" x14ac:dyDescent="0.3">
      <c r="A448" s="2" t="s">
        <v>69</v>
      </c>
      <c r="B448" s="2" t="s">
        <v>22</v>
      </c>
      <c r="C448" s="2" t="s">
        <v>10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1</v>
      </c>
      <c r="J448" s="3">
        <v>1</v>
      </c>
      <c r="K448" s="3">
        <v>2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</row>
    <row r="449" spans="1:18" x14ac:dyDescent="0.3">
      <c r="A449" s="2" t="s">
        <v>69</v>
      </c>
      <c r="B449" s="2" t="s">
        <v>23</v>
      </c>
      <c r="C449" s="2" t="s">
        <v>10</v>
      </c>
      <c r="D449" s="3">
        <v>0</v>
      </c>
      <c r="E449" s="3">
        <v>1</v>
      </c>
      <c r="F449" s="3">
        <v>2</v>
      </c>
      <c r="G449" s="3">
        <v>0</v>
      </c>
      <c r="H449" s="3">
        <v>0</v>
      </c>
      <c r="I449" s="3">
        <v>1</v>
      </c>
      <c r="J449" s="3">
        <v>2</v>
      </c>
      <c r="K449" s="3">
        <v>2</v>
      </c>
      <c r="L449" s="3">
        <v>3</v>
      </c>
      <c r="M449" s="3">
        <v>3</v>
      </c>
      <c r="N449" s="3">
        <v>0</v>
      </c>
      <c r="O449" s="3">
        <v>0</v>
      </c>
      <c r="P449" s="3">
        <v>0</v>
      </c>
      <c r="Q449" s="3">
        <v>1</v>
      </c>
      <c r="R449" s="3">
        <v>0</v>
      </c>
    </row>
    <row r="450" spans="1:18" x14ac:dyDescent="0.3">
      <c r="A450" s="2" t="s">
        <v>69</v>
      </c>
      <c r="B450" s="2" t="s">
        <v>24</v>
      </c>
      <c r="C450" s="2" t="s">
        <v>10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</row>
    <row r="451" spans="1:18" x14ac:dyDescent="0.3">
      <c r="A451" s="2" t="s">
        <v>69</v>
      </c>
      <c r="B451" s="2" t="s">
        <v>25</v>
      </c>
      <c r="C451" s="2" t="s">
        <v>10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2</v>
      </c>
      <c r="J451" s="3">
        <v>0</v>
      </c>
      <c r="K451" s="3">
        <v>2</v>
      </c>
      <c r="L451" s="3">
        <v>2</v>
      </c>
      <c r="M451" s="3">
        <v>1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</row>
    <row r="452" spans="1:18" x14ac:dyDescent="0.3">
      <c r="A452" s="2" t="s">
        <v>69</v>
      </c>
      <c r="B452" s="2" t="s">
        <v>26</v>
      </c>
      <c r="C452" s="2" t="s">
        <v>10</v>
      </c>
      <c r="D452" s="3">
        <v>0</v>
      </c>
      <c r="E452" s="3">
        <v>0</v>
      </c>
      <c r="F452" s="3">
        <v>0</v>
      </c>
      <c r="G452" s="3">
        <v>0</v>
      </c>
      <c r="H452" s="3">
        <v>2</v>
      </c>
      <c r="I452" s="3">
        <v>0</v>
      </c>
      <c r="J452" s="3">
        <v>0</v>
      </c>
      <c r="K452" s="3">
        <v>1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</row>
    <row r="453" spans="1:18" x14ac:dyDescent="0.3">
      <c r="A453" s="2" t="s">
        <v>69</v>
      </c>
      <c r="B453" s="2" t="s">
        <v>27</v>
      </c>
      <c r="C453" s="2" t="s">
        <v>10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1</v>
      </c>
      <c r="J453" s="3">
        <v>3</v>
      </c>
      <c r="K453" s="3">
        <v>3</v>
      </c>
      <c r="L453" s="3">
        <v>1</v>
      </c>
      <c r="M453" s="3">
        <v>2</v>
      </c>
      <c r="N453" s="3">
        <v>0</v>
      </c>
      <c r="O453" s="3">
        <v>0</v>
      </c>
      <c r="P453" s="3">
        <v>0</v>
      </c>
      <c r="Q453" s="3">
        <v>1</v>
      </c>
      <c r="R453" s="3">
        <v>1</v>
      </c>
    </row>
    <row r="454" spans="1:18" x14ac:dyDescent="0.3">
      <c r="A454" s="2" t="s">
        <v>69</v>
      </c>
      <c r="B454" s="2" t="s">
        <v>28</v>
      </c>
      <c r="C454" s="2" t="s">
        <v>10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2</v>
      </c>
      <c r="K454" s="3">
        <v>0</v>
      </c>
      <c r="L454" s="3">
        <v>0</v>
      </c>
      <c r="M454" s="3">
        <v>2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</row>
    <row r="455" spans="1:18" x14ac:dyDescent="0.3">
      <c r="A455" s="2" t="s">
        <v>70</v>
      </c>
      <c r="B455" s="2" t="s">
        <v>9</v>
      </c>
      <c r="C455" s="2" t="s">
        <v>10</v>
      </c>
      <c r="D455" s="3">
        <v>1</v>
      </c>
      <c r="E455" s="3">
        <v>3</v>
      </c>
      <c r="F455" s="3">
        <v>1</v>
      </c>
      <c r="G455" s="3">
        <v>6</v>
      </c>
      <c r="H455" s="3">
        <v>1</v>
      </c>
      <c r="I455" s="3">
        <v>78</v>
      </c>
      <c r="J455" s="3">
        <v>62</v>
      </c>
      <c r="K455" s="3">
        <v>61</v>
      </c>
      <c r="L455" s="3">
        <v>49</v>
      </c>
      <c r="M455" s="3">
        <v>79</v>
      </c>
      <c r="N455" s="3">
        <v>0</v>
      </c>
      <c r="O455" s="3">
        <v>0</v>
      </c>
      <c r="P455" s="3">
        <v>0</v>
      </c>
      <c r="Q455" s="3">
        <v>2</v>
      </c>
      <c r="R455" s="3">
        <v>8</v>
      </c>
    </row>
    <row r="456" spans="1:18" x14ac:dyDescent="0.3">
      <c r="A456" s="2" t="s">
        <v>70</v>
      </c>
      <c r="B456" s="2" t="s">
        <v>12</v>
      </c>
      <c r="C456" s="2" t="s">
        <v>10</v>
      </c>
      <c r="D456" s="3">
        <v>0</v>
      </c>
      <c r="E456" s="3">
        <v>1</v>
      </c>
      <c r="F456" s="3">
        <v>0</v>
      </c>
      <c r="G456" s="3">
        <v>1</v>
      </c>
      <c r="H456" s="3">
        <v>1</v>
      </c>
      <c r="I456" s="3">
        <v>1</v>
      </c>
      <c r="J456" s="3">
        <v>0</v>
      </c>
      <c r="K456" s="3">
        <v>3</v>
      </c>
      <c r="L456" s="3">
        <v>3</v>
      </c>
      <c r="M456" s="3">
        <v>1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</row>
    <row r="457" spans="1:18" x14ac:dyDescent="0.3">
      <c r="A457" s="2" t="s">
        <v>70</v>
      </c>
      <c r="B457" s="2" t="s">
        <v>13</v>
      </c>
      <c r="C457" s="2" t="s">
        <v>10</v>
      </c>
      <c r="D457" s="3">
        <v>1</v>
      </c>
      <c r="E457" s="3">
        <v>0</v>
      </c>
      <c r="F457" s="3">
        <v>0</v>
      </c>
      <c r="G457" s="3">
        <v>0</v>
      </c>
      <c r="H457" s="3">
        <v>0</v>
      </c>
      <c r="I457" s="3">
        <v>5</v>
      </c>
      <c r="J457" s="3">
        <v>10</v>
      </c>
      <c r="K457" s="3">
        <v>8</v>
      </c>
      <c r="L457" s="3">
        <v>5</v>
      </c>
      <c r="M457" s="3">
        <v>9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</row>
    <row r="458" spans="1:18" x14ac:dyDescent="0.3">
      <c r="A458" s="2" t="s">
        <v>70</v>
      </c>
      <c r="B458" s="2" t="s">
        <v>14</v>
      </c>
      <c r="C458" s="2" t="s">
        <v>10</v>
      </c>
      <c r="D458" s="3">
        <v>0</v>
      </c>
      <c r="E458" s="3">
        <v>1</v>
      </c>
      <c r="F458" s="3">
        <v>0</v>
      </c>
      <c r="G458" s="3">
        <v>0</v>
      </c>
      <c r="H458" s="3">
        <v>0</v>
      </c>
      <c r="I458" s="3">
        <v>16</v>
      </c>
      <c r="J458" s="3">
        <v>11</v>
      </c>
      <c r="K458" s="3">
        <v>9</v>
      </c>
      <c r="L458" s="3">
        <v>7</v>
      </c>
      <c r="M458" s="3">
        <v>15</v>
      </c>
      <c r="N458" s="3">
        <v>0</v>
      </c>
      <c r="O458" s="3">
        <v>0</v>
      </c>
      <c r="P458" s="3">
        <v>0</v>
      </c>
      <c r="Q458" s="3">
        <v>0</v>
      </c>
      <c r="R458" s="3">
        <v>4</v>
      </c>
    </row>
    <row r="459" spans="1:18" x14ac:dyDescent="0.3">
      <c r="A459" s="2" t="s">
        <v>70</v>
      </c>
      <c r="B459" s="2" t="s">
        <v>15</v>
      </c>
      <c r="C459" s="2" t="s">
        <v>10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7</v>
      </c>
      <c r="J459" s="3">
        <v>3</v>
      </c>
      <c r="K459" s="3">
        <v>6</v>
      </c>
      <c r="L459" s="3">
        <v>5</v>
      </c>
      <c r="M459" s="3">
        <v>3</v>
      </c>
      <c r="N459" s="3">
        <v>0</v>
      </c>
      <c r="O459" s="3">
        <v>0</v>
      </c>
      <c r="P459" s="3">
        <v>0</v>
      </c>
      <c r="Q459" s="3">
        <v>2</v>
      </c>
      <c r="R459" s="3">
        <v>0</v>
      </c>
    </row>
    <row r="460" spans="1:18" x14ac:dyDescent="0.3">
      <c r="A460" s="2" t="s">
        <v>70</v>
      </c>
      <c r="B460" s="2" t="s">
        <v>16</v>
      </c>
      <c r="C460" s="2" t="s">
        <v>10</v>
      </c>
      <c r="D460" s="3">
        <v>0</v>
      </c>
      <c r="E460" s="3">
        <v>0</v>
      </c>
      <c r="F460" s="3">
        <v>0</v>
      </c>
      <c r="G460" s="3">
        <v>1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1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</row>
    <row r="461" spans="1:18" x14ac:dyDescent="0.3">
      <c r="A461" s="2" t="s">
        <v>70</v>
      </c>
      <c r="B461" s="2" t="s">
        <v>17</v>
      </c>
      <c r="C461" s="2" t="s">
        <v>10</v>
      </c>
      <c r="D461" s="3">
        <v>0</v>
      </c>
      <c r="E461" s="3">
        <v>0</v>
      </c>
      <c r="F461" s="3">
        <v>0</v>
      </c>
      <c r="G461" s="3">
        <v>1</v>
      </c>
      <c r="H461" s="3">
        <v>0</v>
      </c>
      <c r="I461" s="3">
        <v>24</v>
      </c>
      <c r="J461" s="3">
        <v>22</v>
      </c>
      <c r="K461" s="3">
        <v>21</v>
      </c>
      <c r="L461" s="3">
        <v>20</v>
      </c>
      <c r="M461" s="3">
        <v>33</v>
      </c>
      <c r="N461" s="3">
        <v>0</v>
      </c>
      <c r="O461" s="3">
        <v>0</v>
      </c>
      <c r="P461" s="3">
        <v>0</v>
      </c>
      <c r="Q461" s="3">
        <v>0</v>
      </c>
      <c r="R461" s="3">
        <v>4</v>
      </c>
    </row>
    <row r="462" spans="1:18" x14ac:dyDescent="0.3">
      <c r="A462" s="2" t="s">
        <v>70</v>
      </c>
      <c r="B462" s="2" t="s">
        <v>18</v>
      </c>
      <c r="C462" s="2" t="s">
        <v>10</v>
      </c>
      <c r="D462" s="3">
        <v>0</v>
      </c>
      <c r="E462" s="3">
        <v>0</v>
      </c>
      <c r="F462" s="3">
        <v>0</v>
      </c>
      <c r="G462" s="3">
        <v>3</v>
      </c>
      <c r="H462" s="3">
        <v>0</v>
      </c>
      <c r="I462" s="3">
        <v>10</v>
      </c>
      <c r="J462" s="3">
        <v>9</v>
      </c>
      <c r="K462" s="3">
        <v>8</v>
      </c>
      <c r="L462" s="3">
        <v>5</v>
      </c>
      <c r="M462" s="3">
        <v>11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</row>
    <row r="463" spans="1:18" x14ac:dyDescent="0.3">
      <c r="A463" s="2" t="s">
        <v>70</v>
      </c>
      <c r="B463" s="2" t="s">
        <v>19</v>
      </c>
      <c r="C463" s="2" t="s">
        <v>10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1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</row>
    <row r="464" spans="1:18" x14ac:dyDescent="0.3">
      <c r="A464" s="2" t="s">
        <v>70</v>
      </c>
      <c r="B464" s="2" t="s">
        <v>20</v>
      </c>
      <c r="C464" s="2" t="s">
        <v>10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</row>
    <row r="465" spans="1:18" x14ac:dyDescent="0.3">
      <c r="A465" s="2" t="s">
        <v>70</v>
      </c>
      <c r="B465" s="2" t="s">
        <v>21</v>
      </c>
      <c r="C465" s="2" t="s">
        <v>10</v>
      </c>
      <c r="D465" s="3">
        <v>0</v>
      </c>
      <c r="E465" s="3">
        <v>0</v>
      </c>
      <c r="F465" s="3">
        <v>1</v>
      </c>
      <c r="G465" s="3">
        <v>0</v>
      </c>
      <c r="H465" s="3">
        <v>0</v>
      </c>
      <c r="I465" s="3">
        <v>9</v>
      </c>
      <c r="J465" s="3">
        <v>3</v>
      </c>
      <c r="K465" s="3">
        <v>4</v>
      </c>
      <c r="L465" s="3">
        <v>2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</row>
    <row r="466" spans="1:18" x14ac:dyDescent="0.3">
      <c r="A466" s="2" t="s">
        <v>70</v>
      </c>
      <c r="B466" s="2" t="s">
        <v>22</v>
      </c>
      <c r="C466" s="2" t="s">
        <v>10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1</v>
      </c>
      <c r="J466" s="3">
        <v>2</v>
      </c>
      <c r="K466" s="3">
        <v>0</v>
      </c>
      <c r="L466" s="3">
        <v>0</v>
      </c>
      <c r="M466" s="3">
        <v>1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</row>
    <row r="467" spans="1:18" x14ac:dyDescent="0.3">
      <c r="A467" s="2" t="s">
        <v>70</v>
      </c>
      <c r="B467" s="2" t="s">
        <v>23</v>
      </c>
      <c r="C467" s="2" t="s">
        <v>10</v>
      </c>
      <c r="D467" s="3">
        <v>0</v>
      </c>
      <c r="E467" s="3">
        <v>1</v>
      </c>
      <c r="F467" s="3">
        <v>0</v>
      </c>
      <c r="G467" s="3">
        <v>0</v>
      </c>
      <c r="H467" s="3">
        <v>0</v>
      </c>
      <c r="I467" s="3">
        <v>0</v>
      </c>
      <c r="J467" s="3">
        <v>2</v>
      </c>
      <c r="K467" s="3">
        <v>1</v>
      </c>
      <c r="L467" s="3">
        <v>0</v>
      </c>
      <c r="M467" s="3">
        <v>1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</row>
    <row r="468" spans="1:18" x14ac:dyDescent="0.3">
      <c r="A468" s="2" t="s">
        <v>70</v>
      </c>
      <c r="B468" s="2" t="s">
        <v>24</v>
      </c>
      <c r="C468" s="2" t="s">
        <v>10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1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</row>
    <row r="469" spans="1:18" x14ac:dyDescent="0.3">
      <c r="A469" s="2" t="s">
        <v>70</v>
      </c>
      <c r="B469" s="2" t="s">
        <v>25</v>
      </c>
      <c r="C469" s="2" t="s">
        <v>10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1</v>
      </c>
      <c r="J469" s="3">
        <v>0</v>
      </c>
      <c r="K469" s="3">
        <v>1</v>
      </c>
      <c r="L469" s="3">
        <v>1</v>
      </c>
      <c r="M469" s="3">
        <v>1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</row>
    <row r="470" spans="1:18" x14ac:dyDescent="0.3">
      <c r="A470" s="2" t="s">
        <v>70</v>
      </c>
      <c r="B470" s="2" t="s">
        <v>26</v>
      </c>
      <c r="C470" s="2" t="s">
        <v>10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1</v>
      </c>
      <c r="J470" s="3">
        <v>0</v>
      </c>
      <c r="K470" s="3">
        <v>0</v>
      </c>
      <c r="L470" s="3">
        <v>1</v>
      </c>
      <c r="M470" s="3">
        <v>1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</row>
    <row r="471" spans="1:18" x14ac:dyDescent="0.3">
      <c r="A471" s="2" t="s">
        <v>70</v>
      </c>
      <c r="B471" s="2" t="s">
        <v>27</v>
      </c>
      <c r="C471" s="2" t="s">
        <v>10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1</v>
      </c>
      <c r="J471" s="3">
        <v>0</v>
      </c>
      <c r="K471" s="3">
        <v>0</v>
      </c>
      <c r="L471" s="3">
        <v>0</v>
      </c>
      <c r="M471" s="3">
        <v>1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</row>
    <row r="472" spans="1:18" x14ac:dyDescent="0.3">
      <c r="A472" s="2" t="s">
        <v>70</v>
      </c>
      <c r="B472" s="2" t="s">
        <v>28</v>
      </c>
      <c r="C472" s="2" t="s">
        <v>10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1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</row>
    <row r="473" spans="1:18" x14ac:dyDescent="0.3">
      <c r="A473" s="2" t="s">
        <v>71</v>
      </c>
      <c r="B473" s="2" t="s">
        <v>9</v>
      </c>
      <c r="C473" s="2" t="s">
        <v>10</v>
      </c>
      <c r="D473" s="3">
        <v>22</v>
      </c>
      <c r="E473" s="3">
        <v>12</v>
      </c>
      <c r="F473" s="3">
        <v>19</v>
      </c>
      <c r="G473" s="3">
        <v>14</v>
      </c>
      <c r="H473" s="3">
        <v>16</v>
      </c>
      <c r="I473" s="3">
        <v>314</v>
      </c>
      <c r="J473" s="3">
        <v>280</v>
      </c>
      <c r="K473" s="3">
        <v>300</v>
      </c>
      <c r="L473" s="3">
        <v>329</v>
      </c>
      <c r="M473" s="3">
        <v>246</v>
      </c>
      <c r="N473" s="3">
        <v>0</v>
      </c>
      <c r="O473" s="3">
        <v>0</v>
      </c>
      <c r="P473" s="3">
        <v>0</v>
      </c>
      <c r="Q473" s="3">
        <v>37</v>
      </c>
      <c r="R473" s="3">
        <v>31</v>
      </c>
    </row>
    <row r="474" spans="1:18" x14ac:dyDescent="0.3">
      <c r="A474" s="2" t="s">
        <v>71</v>
      </c>
      <c r="B474" s="2" t="s">
        <v>12</v>
      </c>
      <c r="C474" s="2" t="s">
        <v>10</v>
      </c>
      <c r="D474" s="3">
        <v>4</v>
      </c>
      <c r="E474" s="3">
        <v>0</v>
      </c>
      <c r="F474" s="3">
        <v>0</v>
      </c>
      <c r="G474" s="3">
        <v>3</v>
      </c>
      <c r="H474" s="3">
        <v>1</v>
      </c>
      <c r="I474" s="3">
        <v>13</v>
      </c>
      <c r="J474" s="3">
        <v>15</v>
      </c>
      <c r="K474" s="3">
        <v>11</v>
      </c>
      <c r="L474" s="3">
        <v>12</v>
      </c>
      <c r="M474" s="3">
        <v>6</v>
      </c>
      <c r="N474" s="3">
        <v>0</v>
      </c>
      <c r="O474" s="3">
        <v>0</v>
      </c>
      <c r="P474" s="3">
        <v>0</v>
      </c>
      <c r="Q474" s="3">
        <v>0</v>
      </c>
      <c r="R474" s="3">
        <v>3</v>
      </c>
    </row>
    <row r="475" spans="1:18" x14ac:dyDescent="0.3">
      <c r="A475" s="2" t="s">
        <v>71</v>
      </c>
      <c r="B475" s="2" t="s">
        <v>13</v>
      </c>
      <c r="C475" s="2" t="s">
        <v>10</v>
      </c>
      <c r="D475" s="3">
        <v>1</v>
      </c>
      <c r="E475" s="3">
        <v>0</v>
      </c>
      <c r="F475" s="3">
        <v>4</v>
      </c>
      <c r="G475" s="3">
        <v>0</v>
      </c>
      <c r="H475" s="3">
        <v>2</v>
      </c>
      <c r="I475" s="3">
        <v>30</v>
      </c>
      <c r="J475" s="3">
        <v>34</v>
      </c>
      <c r="K475" s="3">
        <v>34</v>
      </c>
      <c r="L475" s="3">
        <v>32</v>
      </c>
      <c r="M475" s="3">
        <v>26</v>
      </c>
      <c r="N475" s="3">
        <v>0</v>
      </c>
      <c r="O475" s="3">
        <v>0</v>
      </c>
      <c r="P475" s="3">
        <v>0</v>
      </c>
      <c r="Q475" s="3">
        <v>4</v>
      </c>
      <c r="R475" s="3">
        <v>3</v>
      </c>
    </row>
    <row r="476" spans="1:18" x14ac:dyDescent="0.3">
      <c r="A476" s="2" t="s">
        <v>71</v>
      </c>
      <c r="B476" s="2" t="s">
        <v>14</v>
      </c>
      <c r="C476" s="2" t="s">
        <v>10</v>
      </c>
      <c r="D476" s="3">
        <v>1</v>
      </c>
      <c r="E476" s="3">
        <v>0</v>
      </c>
      <c r="F476" s="3">
        <v>0</v>
      </c>
      <c r="G476" s="3">
        <v>0</v>
      </c>
      <c r="H476" s="3">
        <v>0</v>
      </c>
      <c r="I476" s="3">
        <v>54</v>
      </c>
      <c r="J476" s="3">
        <v>41</v>
      </c>
      <c r="K476" s="3">
        <v>36</v>
      </c>
      <c r="L476" s="3">
        <v>32</v>
      </c>
      <c r="M476" s="3">
        <v>28</v>
      </c>
      <c r="N476" s="3">
        <v>0</v>
      </c>
      <c r="O476" s="3">
        <v>0</v>
      </c>
      <c r="P476" s="3">
        <v>0</v>
      </c>
      <c r="Q476" s="3">
        <v>2</v>
      </c>
      <c r="R476" s="3">
        <v>3</v>
      </c>
    </row>
    <row r="477" spans="1:18" x14ac:dyDescent="0.3">
      <c r="A477" s="2" t="s">
        <v>71</v>
      </c>
      <c r="B477" s="2" t="s">
        <v>15</v>
      </c>
      <c r="C477" s="2" t="s">
        <v>10</v>
      </c>
      <c r="D477" s="3">
        <v>3</v>
      </c>
      <c r="E477" s="3">
        <v>1</v>
      </c>
      <c r="F477" s="3">
        <v>0</v>
      </c>
      <c r="G477" s="3">
        <v>0</v>
      </c>
      <c r="H477" s="3">
        <v>0</v>
      </c>
      <c r="I477" s="3">
        <v>28</v>
      </c>
      <c r="J477" s="3">
        <v>24</v>
      </c>
      <c r="K477" s="3">
        <v>22</v>
      </c>
      <c r="L477" s="3">
        <v>21</v>
      </c>
      <c r="M477" s="3">
        <v>18</v>
      </c>
      <c r="N477" s="3">
        <v>0</v>
      </c>
      <c r="O477" s="3">
        <v>0</v>
      </c>
      <c r="P477" s="3">
        <v>0</v>
      </c>
      <c r="Q477" s="3">
        <v>3</v>
      </c>
      <c r="R477" s="3">
        <v>4</v>
      </c>
    </row>
    <row r="478" spans="1:18" x14ac:dyDescent="0.3">
      <c r="A478" s="2" t="s">
        <v>71</v>
      </c>
      <c r="B478" s="2" t="s">
        <v>16</v>
      </c>
      <c r="C478" s="2" t="s">
        <v>10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1</v>
      </c>
      <c r="J478" s="3">
        <v>3</v>
      </c>
      <c r="K478" s="3">
        <v>1</v>
      </c>
      <c r="L478" s="3">
        <v>1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</row>
    <row r="479" spans="1:18" x14ac:dyDescent="0.3">
      <c r="A479" s="2" t="s">
        <v>71</v>
      </c>
      <c r="B479" s="2" t="s">
        <v>17</v>
      </c>
      <c r="C479" s="2" t="s">
        <v>10</v>
      </c>
      <c r="D479" s="3">
        <v>9</v>
      </c>
      <c r="E479" s="3">
        <v>11</v>
      </c>
      <c r="F479" s="3">
        <v>11</v>
      </c>
      <c r="G479" s="3">
        <v>6</v>
      </c>
      <c r="H479" s="3">
        <v>8</v>
      </c>
      <c r="I479" s="3">
        <v>109</v>
      </c>
      <c r="J479" s="3">
        <v>100</v>
      </c>
      <c r="K479" s="3">
        <v>115</v>
      </c>
      <c r="L479" s="3">
        <v>131</v>
      </c>
      <c r="M479" s="3">
        <v>110</v>
      </c>
      <c r="N479" s="3">
        <v>0</v>
      </c>
      <c r="O479" s="3">
        <v>0</v>
      </c>
      <c r="P479" s="3">
        <v>0</v>
      </c>
      <c r="Q479" s="3">
        <v>19</v>
      </c>
      <c r="R479" s="3">
        <v>11</v>
      </c>
    </row>
    <row r="480" spans="1:18" x14ac:dyDescent="0.3">
      <c r="A480" s="2" t="s">
        <v>71</v>
      </c>
      <c r="B480" s="2" t="s">
        <v>18</v>
      </c>
      <c r="C480" s="2" t="s">
        <v>10</v>
      </c>
      <c r="D480" s="3">
        <v>3</v>
      </c>
      <c r="E480" s="3">
        <v>0</v>
      </c>
      <c r="F480" s="3">
        <v>1</v>
      </c>
      <c r="G480" s="3">
        <v>2</v>
      </c>
      <c r="H480" s="3">
        <v>2</v>
      </c>
      <c r="I480" s="3">
        <v>38</v>
      </c>
      <c r="J480" s="3">
        <v>37</v>
      </c>
      <c r="K480" s="3">
        <v>54</v>
      </c>
      <c r="L480" s="3">
        <v>66</v>
      </c>
      <c r="M480" s="3">
        <v>28</v>
      </c>
      <c r="N480" s="3">
        <v>0</v>
      </c>
      <c r="O480" s="3">
        <v>0</v>
      </c>
      <c r="P480" s="3">
        <v>0</v>
      </c>
      <c r="Q480" s="3">
        <v>6</v>
      </c>
      <c r="R480" s="3">
        <v>6</v>
      </c>
    </row>
    <row r="481" spans="1:18" x14ac:dyDescent="0.3">
      <c r="A481" s="2" t="s">
        <v>71</v>
      </c>
      <c r="B481" s="2" t="s">
        <v>19</v>
      </c>
      <c r="C481" s="2" t="s">
        <v>10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1</v>
      </c>
      <c r="K481" s="3">
        <v>0</v>
      </c>
      <c r="L481" s="3">
        <v>2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</row>
    <row r="482" spans="1:18" x14ac:dyDescent="0.3">
      <c r="A482" s="2" t="s">
        <v>71</v>
      </c>
      <c r="B482" s="2" t="s">
        <v>20</v>
      </c>
      <c r="C482" s="2" t="s">
        <v>10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1</v>
      </c>
      <c r="K482" s="3">
        <v>1</v>
      </c>
      <c r="L482" s="3">
        <v>0</v>
      </c>
      <c r="M482" s="3">
        <v>1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</row>
    <row r="483" spans="1:18" x14ac:dyDescent="0.3">
      <c r="A483" s="2" t="s">
        <v>71</v>
      </c>
      <c r="B483" s="2" t="s">
        <v>21</v>
      </c>
      <c r="C483" s="2" t="s">
        <v>10</v>
      </c>
      <c r="D483" s="3">
        <v>0</v>
      </c>
      <c r="E483" s="3">
        <v>0</v>
      </c>
      <c r="F483" s="3">
        <v>0</v>
      </c>
      <c r="G483" s="3">
        <v>1</v>
      </c>
      <c r="H483" s="3">
        <v>2</v>
      </c>
      <c r="I483" s="3">
        <v>12</v>
      </c>
      <c r="J483" s="3">
        <v>10</v>
      </c>
      <c r="K483" s="3">
        <v>12</v>
      </c>
      <c r="L483" s="3">
        <v>12</v>
      </c>
      <c r="M483" s="3">
        <v>18</v>
      </c>
      <c r="N483" s="3">
        <v>0</v>
      </c>
      <c r="O483" s="3">
        <v>0</v>
      </c>
      <c r="P483" s="3">
        <v>0</v>
      </c>
      <c r="Q483" s="3">
        <v>1</v>
      </c>
      <c r="R483" s="3">
        <v>1</v>
      </c>
    </row>
    <row r="484" spans="1:18" x14ac:dyDescent="0.3">
      <c r="A484" s="2" t="s">
        <v>71</v>
      </c>
      <c r="B484" s="2" t="s">
        <v>22</v>
      </c>
      <c r="C484" s="2" t="s">
        <v>10</v>
      </c>
      <c r="D484" s="3">
        <v>0</v>
      </c>
      <c r="E484" s="3">
        <v>0</v>
      </c>
      <c r="F484" s="3">
        <v>1</v>
      </c>
      <c r="G484" s="3">
        <v>0</v>
      </c>
      <c r="H484" s="3">
        <v>0</v>
      </c>
      <c r="I484" s="3">
        <v>6</v>
      </c>
      <c r="J484" s="3">
        <v>1</v>
      </c>
      <c r="K484" s="3">
        <v>3</v>
      </c>
      <c r="L484" s="3">
        <v>5</v>
      </c>
      <c r="M484" s="3">
        <v>2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</row>
    <row r="485" spans="1:18" x14ac:dyDescent="0.3">
      <c r="A485" s="2" t="s">
        <v>71</v>
      </c>
      <c r="B485" s="2" t="s">
        <v>23</v>
      </c>
      <c r="C485" s="2" t="s">
        <v>10</v>
      </c>
      <c r="D485" s="3">
        <v>1</v>
      </c>
      <c r="E485" s="3">
        <v>0</v>
      </c>
      <c r="F485" s="3">
        <v>0</v>
      </c>
      <c r="G485" s="3">
        <v>0</v>
      </c>
      <c r="H485" s="3">
        <v>0</v>
      </c>
      <c r="I485" s="3">
        <v>9</v>
      </c>
      <c r="J485" s="3">
        <v>4</v>
      </c>
      <c r="K485" s="3">
        <v>5</v>
      </c>
      <c r="L485" s="3">
        <v>5</v>
      </c>
      <c r="M485" s="3">
        <v>5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</row>
    <row r="486" spans="1:18" x14ac:dyDescent="0.3">
      <c r="A486" s="2" t="s">
        <v>71</v>
      </c>
      <c r="B486" s="2" t="s">
        <v>24</v>
      </c>
      <c r="C486" s="2" t="s">
        <v>10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1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</row>
    <row r="487" spans="1:18" x14ac:dyDescent="0.3">
      <c r="A487" s="2" t="s">
        <v>71</v>
      </c>
      <c r="B487" s="2" t="s">
        <v>25</v>
      </c>
      <c r="C487" s="2" t="s">
        <v>10</v>
      </c>
      <c r="D487" s="3">
        <v>0</v>
      </c>
      <c r="E487" s="3">
        <v>0</v>
      </c>
      <c r="F487" s="3">
        <v>1</v>
      </c>
      <c r="G487" s="3">
        <v>1</v>
      </c>
      <c r="H487" s="3">
        <v>0</v>
      </c>
      <c r="I487" s="3">
        <v>4</v>
      </c>
      <c r="J487" s="3">
        <v>1</v>
      </c>
      <c r="K487" s="3">
        <v>2</v>
      </c>
      <c r="L487" s="3">
        <v>5</v>
      </c>
      <c r="M487" s="3">
        <v>0</v>
      </c>
      <c r="N487" s="3">
        <v>0</v>
      </c>
      <c r="O487" s="3">
        <v>0</v>
      </c>
      <c r="P487" s="3">
        <v>0</v>
      </c>
      <c r="Q487" s="3">
        <v>1</v>
      </c>
      <c r="R487" s="3">
        <v>0</v>
      </c>
    </row>
    <row r="488" spans="1:18" x14ac:dyDescent="0.3">
      <c r="A488" s="2" t="s">
        <v>71</v>
      </c>
      <c r="B488" s="2" t="s">
        <v>26</v>
      </c>
      <c r="C488" s="2" t="s">
        <v>10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1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</row>
    <row r="489" spans="1:18" x14ac:dyDescent="0.3">
      <c r="A489" s="2" t="s">
        <v>71</v>
      </c>
      <c r="B489" s="2" t="s">
        <v>27</v>
      </c>
      <c r="C489" s="2" t="s">
        <v>10</v>
      </c>
      <c r="D489" s="3">
        <v>0</v>
      </c>
      <c r="E489" s="3">
        <v>0</v>
      </c>
      <c r="F489" s="3">
        <v>1</v>
      </c>
      <c r="G489" s="3">
        <v>1</v>
      </c>
      <c r="H489" s="3">
        <v>1</v>
      </c>
      <c r="I489" s="3">
        <v>8</v>
      </c>
      <c r="J489" s="3">
        <v>7</v>
      </c>
      <c r="K489" s="3">
        <v>2</v>
      </c>
      <c r="L489" s="3">
        <v>3</v>
      </c>
      <c r="M489" s="3">
        <v>4</v>
      </c>
      <c r="N489" s="3">
        <v>0</v>
      </c>
      <c r="O489" s="3">
        <v>0</v>
      </c>
      <c r="P489" s="3">
        <v>0</v>
      </c>
      <c r="Q489" s="3">
        <v>1</v>
      </c>
      <c r="R489" s="3">
        <v>0</v>
      </c>
    </row>
    <row r="490" spans="1:18" x14ac:dyDescent="0.3">
      <c r="A490" s="2" t="s">
        <v>71</v>
      </c>
      <c r="B490" s="2" t="s">
        <v>28</v>
      </c>
      <c r="C490" s="2" t="s">
        <v>10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1</v>
      </c>
      <c r="J490" s="3">
        <v>1</v>
      </c>
      <c r="K490" s="3">
        <v>2</v>
      </c>
      <c r="L490" s="3">
        <v>1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</row>
    <row r="491" spans="1:18" x14ac:dyDescent="0.3">
      <c r="A491" s="2" t="s">
        <v>49</v>
      </c>
      <c r="B491" s="2" t="s">
        <v>9</v>
      </c>
      <c r="C491" s="2" t="s">
        <v>10</v>
      </c>
      <c r="D491" s="3">
        <v>6</v>
      </c>
      <c r="E491" s="3">
        <v>3</v>
      </c>
      <c r="F491" s="3">
        <v>5</v>
      </c>
      <c r="G491" s="3">
        <v>1</v>
      </c>
      <c r="H491" s="3">
        <v>3</v>
      </c>
      <c r="I491" s="3">
        <v>105</v>
      </c>
      <c r="J491" s="3">
        <v>101</v>
      </c>
      <c r="K491" s="3">
        <v>102</v>
      </c>
      <c r="L491" s="3">
        <v>110</v>
      </c>
      <c r="M491" s="3">
        <v>84</v>
      </c>
      <c r="N491" s="3">
        <v>0</v>
      </c>
      <c r="O491" s="3">
        <v>0</v>
      </c>
      <c r="P491" s="3">
        <v>0</v>
      </c>
      <c r="Q491" s="3">
        <v>14</v>
      </c>
      <c r="R491" s="3">
        <v>5</v>
      </c>
    </row>
    <row r="492" spans="1:18" x14ac:dyDescent="0.3">
      <c r="A492" s="2" t="s">
        <v>49</v>
      </c>
      <c r="B492" s="2" t="s">
        <v>12</v>
      </c>
      <c r="C492" s="2" t="s">
        <v>10</v>
      </c>
      <c r="D492" s="3">
        <v>2</v>
      </c>
      <c r="E492" s="3">
        <v>0</v>
      </c>
      <c r="F492" s="3">
        <v>0</v>
      </c>
      <c r="G492" s="3">
        <v>1</v>
      </c>
      <c r="H492" s="3">
        <v>0</v>
      </c>
      <c r="I492" s="3">
        <v>4</v>
      </c>
      <c r="J492" s="3">
        <v>9</v>
      </c>
      <c r="K492" s="3">
        <v>4</v>
      </c>
      <c r="L492" s="3">
        <v>10</v>
      </c>
      <c r="M492" s="3">
        <v>3</v>
      </c>
      <c r="N492" s="3">
        <v>0</v>
      </c>
      <c r="O492" s="3">
        <v>0</v>
      </c>
      <c r="P492" s="3">
        <v>0</v>
      </c>
      <c r="Q492" s="3">
        <v>0</v>
      </c>
      <c r="R492" s="3">
        <v>1</v>
      </c>
    </row>
    <row r="493" spans="1:18" x14ac:dyDescent="0.3">
      <c r="A493" s="2" t="s">
        <v>49</v>
      </c>
      <c r="B493" s="2" t="s">
        <v>13</v>
      </c>
      <c r="C493" s="2" t="s">
        <v>10</v>
      </c>
      <c r="D493" s="3">
        <v>1</v>
      </c>
      <c r="E493" s="3">
        <v>0</v>
      </c>
      <c r="F493" s="3">
        <v>1</v>
      </c>
      <c r="G493" s="3">
        <v>0</v>
      </c>
      <c r="H493" s="3">
        <v>0</v>
      </c>
      <c r="I493" s="3">
        <v>17</v>
      </c>
      <c r="J493" s="3">
        <v>24</v>
      </c>
      <c r="K493" s="3">
        <v>17</v>
      </c>
      <c r="L493" s="3">
        <v>19</v>
      </c>
      <c r="M493" s="3">
        <v>14</v>
      </c>
      <c r="N493" s="3">
        <v>0</v>
      </c>
      <c r="O493" s="3">
        <v>0</v>
      </c>
      <c r="P493" s="3">
        <v>0</v>
      </c>
      <c r="Q493" s="3">
        <v>2</v>
      </c>
      <c r="R493" s="3">
        <v>0</v>
      </c>
    </row>
    <row r="494" spans="1:18" x14ac:dyDescent="0.3">
      <c r="A494" s="2" t="s">
        <v>49</v>
      </c>
      <c r="B494" s="2" t="s">
        <v>14</v>
      </c>
      <c r="C494" s="2" t="s">
        <v>10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22</v>
      </c>
      <c r="J494" s="3">
        <v>10</v>
      </c>
      <c r="K494" s="3">
        <v>9</v>
      </c>
      <c r="L494" s="3">
        <v>10</v>
      </c>
      <c r="M494" s="3">
        <v>8</v>
      </c>
      <c r="N494" s="3">
        <v>0</v>
      </c>
      <c r="O494" s="3">
        <v>0</v>
      </c>
      <c r="P494" s="3">
        <v>0</v>
      </c>
      <c r="Q494" s="3">
        <v>2</v>
      </c>
      <c r="R494" s="3">
        <v>1</v>
      </c>
    </row>
    <row r="495" spans="1:18" x14ac:dyDescent="0.3">
      <c r="A495" s="2" t="s">
        <v>49</v>
      </c>
      <c r="B495" s="2" t="s">
        <v>15</v>
      </c>
      <c r="C495" s="2" t="s">
        <v>10</v>
      </c>
      <c r="D495" s="3">
        <v>1</v>
      </c>
      <c r="E495" s="3">
        <v>1</v>
      </c>
      <c r="F495" s="3">
        <v>0</v>
      </c>
      <c r="G495" s="3">
        <v>0</v>
      </c>
      <c r="H495" s="3">
        <v>0</v>
      </c>
      <c r="I495" s="3">
        <v>14</v>
      </c>
      <c r="J495" s="3">
        <v>9</v>
      </c>
      <c r="K495" s="3">
        <v>7</v>
      </c>
      <c r="L495" s="3">
        <v>10</v>
      </c>
      <c r="M495" s="3">
        <v>3</v>
      </c>
      <c r="N495" s="3">
        <v>0</v>
      </c>
      <c r="O495" s="3">
        <v>0</v>
      </c>
      <c r="P495" s="3">
        <v>0</v>
      </c>
      <c r="Q495" s="3">
        <v>2</v>
      </c>
      <c r="R495" s="3">
        <v>2</v>
      </c>
    </row>
    <row r="496" spans="1:18" x14ac:dyDescent="0.3">
      <c r="A496" s="2" t="s">
        <v>49</v>
      </c>
      <c r="B496" s="2" t="s">
        <v>16</v>
      </c>
      <c r="C496" s="2" t="s">
        <v>10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</row>
    <row r="497" spans="1:18" x14ac:dyDescent="0.3">
      <c r="A497" s="2" t="s">
        <v>49</v>
      </c>
      <c r="B497" s="2" t="s">
        <v>17</v>
      </c>
      <c r="C497" s="2" t="s">
        <v>10</v>
      </c>
      <c r="D497" s="3">
        <v>1</v>
      </c>
      <c r="E497" s="3">
        <v>2</v>
      </c>
      <c r="F497" s="3">
        <v>2</v>
      </c>
      <c r="G497" s="3">
        <v>0</v>
      </c>
      <c r="H497" s="3">
        <v>3</v>
      </c>
      <c r="I497" s="3">
        <v>32</v>
      </c>
      <c r="J497" s="3">
        <v>37</v>
      </c>
      <c r="K497" s="3">
        <v>42</v>
      </c>
      <c r="L497" s="3">
        <v>35</v>
      </c>
      <c r="M497" s="3">
        <v>42</v>
      </c>
      <c r="N497" s="3">
        <v>0</v>
      </c>
      <c r="O497" s="3">
        <v>0</v>
      </c>
      <c r="P497" s="3">
        <v>0</v>
      </c>
      <c r="Q497" s="3">
        <v>7</v>
      </c>
      <c r="R497" s="3">
        <v>0</v>
      </c>
    </row>
    <row r="498" spans="1:18" x14ac:dyDescent="0.3">
      <c r="A498" s="2" t="s">
        <v>49</v>
      </c>
      <c r="B498" s="2" t="s">
        <v>18</v>
      </c>
      <c r="C498" s="2" t="s">
        <v>10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9</v>
      </c>
      <c r="J498" s="3">
        <v>10</v>
      </c>
      <c r="K498" s="3">
        <v>12</v>
      </c>
      <c r="L498" s="3">
        <v>16</v>
      </c>
      <c r="M498" s="3">
        <v>4</v>
      </c>
      <c r="N498" s="3">
        <v>0</v>
      </c>
      <c r="O498" s="3">
        <v>0</v>
      </c>
      <c r="P498" s="3">
        <v>0</v>
      </c>
      <c r="Q498" s="3">
        <v>1</v>
      </c>
      <c r="R498" s="3">
        <v>1</v>
      </c>
    </row>
    <row r="499" spans="1:18" x14ac:dyDescent="0.3">
      <c r="A499" s="2" t="s">
        <v>49</v>
      </c>
      <c r="B499" s="2" t="s">
        <v>19</v>
      </c>
      <c r="C499" s="2" t="s">
        <v>10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2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</row>
    <row r="500" spans="1:18" x14ac:dyDescent="0.3">
      <c r="A500" s="2" t="s">
        <v>49</v>
      </c>
      <c r="B500" s="2" t="s">
        <v>20</v>
      </c>
      <c r="C500" s="2" t="s">
        <v>10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1</v>
      </c>
      <c r="L500" s="3">
        <v>0</v>
      </c>
      <c r="M500" s="3">
        <v>1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</row>
    <row r="501" spans="1:18" x14ac:dyDescent="0.3">
      <c r="A501" s="2" t="s">
        <v>49</v>
      </c>
      <c r="B501" s="2" t="s">
        <v>21</v>
      </c>
      <c r="C501" s="2" t="s">
        <v>10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1</v>
      </c>
      <c r="J501" s="3">
        <v>2</v>
      </c>
      <c r="K501" s="3">
        <v>7</v>
      </c>
      <c r="L501" s="3">
        <v>3</v>
      </c>
      <c r="M501" s="3">
        <v>6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</row>
    <row r="502" spans="1:18" x14ac:dyDescent="0.3">
      <c r="A502" s="2" t="s">
        <v>49</v>
      </c>
      <c r="B502" s="2" t="s">
        <v>22</v>
      </c>
      <c r="C502" s="2" t="s">
        <v>10</v>
      </c>
      <c r="D502" s="3">
        <v>0</v>
      </c>
      <c r="E502" s="3">
        <v>0</v>
      </c>
      <c r="F502" s="3">
        <v>1</v>
      </c>
      <c r="G502" s="3">
        <v>0</v>
      </c>
      <c r="H502" s="3">
        <v>0</v>
      </c>
      <c r="I502" s="3">
        <v>1</v>
      </c>
      <c r="J502" s="3">
        <v>0</v>
      </c>
      <c r="K502" s="3">
        <v>1</v>
      </c>
      <c r="L502" s="3">
        <v>1</v>
      </c>
      <c r="M502" s="3">
        <v>2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</row>
    <row r="503" spans="1:18" x14ac:dyDescent="0.3">
      <c r="A503" s="2" t="s">
        <v>49</v>
      </c>
      <c r="B503" s="2" t="s">
        <v>23</v>
      </c>
      <c r="C503" s="2" t="s">
        <v>10</v>
      </c>
      <c r="D503" s="3">
        <v>1</v>
      </c>
      <c r="E503" s="3">
        <v>0</v>
      </c>
      <c r="F503" s="3">
        <v>0</v>
      </c>
      <c r="G503" s="3">
        <v>0</v>
      </c>
      <c r="H503" s="3">
        <v>0</v>
      </c>
      <c r="I503" s="3">
        <v>2</v>
      </c>
      <c r="J503" s="3">
        <v>0</v>
      </c>
      <c r="K503" s="3">
        <v>1</v>
      </c>
      <c r="L503" s="3">
        <v>1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</row>
    <row r="504" spans="1:18" x14ac:dyDescent="0.3">
      <c r="A504" s="2" t="s">
        <v>49</v>
      </c>
      <c r="B504" s="2" t="s">
        <v>24</v>
      </c>
      <c r="C504" s="2" t="s">
        <v>10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</row>
    <row r="505" spans="1:18" x14ac:dyDescent="0.3">
      <c r="A505" s="2" t="s">
        <v>49</v>
      </c>
      <c r="B505" s="2" t="s">
        <v>25</v>
      </c>
      <c r="C505" s="2" t="s">
        <v>10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</row>
    <row r="506" spans="1:18" x14ac:dyDescent="0.3">
      <c r="A506" s="2" t="s">
        <v>49</v>
      </c>
      <c r="B506" s="2" t="s">
        <v>26</v>
      </c>
      <c r="C506" s="2" t="s">
        <v>10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</row>
    <row r="507" spans="1:18" x14ac:dyDescent="0.3">
      <c r="A507" s="2" t="s">
        <v>49</v>
      </c>
      <c r="B507" s="2" t="s">
        <v>27</v>
      </c>
      <c r="C507" s="2" t="s">
        <v>10</v>
      </c>
      <c r="D507" s="3">
        <v>0</v>
      </c>
      <c r="E507" s="3">
        <v>0</v>
      </c>
      <c r="F507" s="3">
        <v>1</v>
      </c>
      <c r="G507" s="3">
        <v>0</v>
      </c>
      <c r="H507" s="3">
        <v>0</v>
      </c>
      <c r="I507" s="3">
        <v>2</v>
      </c>
      <c r="J507" s="3">
        <v>0</v>
      </c>
      <c r="K507" s="3">
        <v>0</v>
      </c>
      <c r="L507" s="3">
        <v>2</v>
      </c>
      <c r="M507" s="3">
        <v>1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</row>
    <row r="508" spans="1:18" x14ac:dyDescent="0.3">
      <c r="A508" s="2" t="s">
        <v>49</v>
      </c>
      <c r="B508" s="2" t="s">
        <v>28</v>
      </c>
      <c r="C508" s="2" t="s">
        <v>10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1</v>
      </c>
      <c r="J508" s="3">
        <v>0</v>
      </c>
      <c r="K508" s="3">
        <v>1</v>
      </c>
      <c r="L508" s="3">
        <v>1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</row>
    <row r="509" spans="1:18" x14ac:dyDescent="0.3">
      <c r="A509" s="2" t="s">
        <v>72</v>
      </c>
      <c r="B509" s="2" t="s">
        <v>9</v>
      </c>
      <c r="C509" s="2" t="s">
        <v>10</v>
      </c>
      <c r="D509" s="3">
        <v>3</v>
      </c>
      <c r="E509" s="3">
        <v>2</v>
      </c>
      <c r="F509" s="3">
        <v>4</v>
      </c>
      <c r="G509" s="3">
        <v>1</v>
      </c>
      <c r="H509" s="3">
        <v>5</v>
      </c>
      <c r="I509" s="3">
        <v>91</v>
      </c>
      <c r="J509" s="3">
        <v>64</v>
      </c>
      <c r="K509" s="3">
        <v>56</v>
      </c>
      <c r="L509" s="3">
        <v>69</v>
      </c>
      <c r="M509" s="3">
        <v>72</v>
      </c>
      <c r="N509" s="3">
        <v>0</v>
      </c>
      <c r="O509" s="3">
        <v>0</v>
      </c>
      <c r="P509" s="3">
        <v>0</v>
      </c>
      <c r="Q509" s="3">
        <v>5</v>
      </c>
      <c r="R509" s="3">
        <v>7</v>
      </c>
    </row>
    <row r="510" spans="1:18" x14ac:dyDescent="0.3">
      <c r="A510" s="2" t="s">
        <v>72</v>
      </c>
      <c r="B510" s="2" t="s">
        <v>12</v>
      </c>
      <c r="C510" s="2" t="s">
        <v>10</v>
      </c>
      <c r="D510" s="3">
        <v>1</v>
      </c>
      <c r="E510" s="3">
        <v>0</v>
      </c>
      <c r="F510" s="3">
        <v>0</v>
      </c>
      <c r="G510" s="3">
        <v>1</v>
      </c>
      <c r="H510" s="3">
        <v>0</v>
      </c>
      <c r="I510" s="3">
        <v>3</v>
      </c>
      <c r="J510" s="3">
        <v>5</v>
      </c>
      <c r="K510" s="3">
        <v>3</v>
      </c>
      <c r="L510" s="3">
        <v>2</v>
      </c>
      <c r="M510" s="3">
        <v>5</v>
      </c>
      <c r="N510" s="3">
        <v>0</v>
      </c>
      <c r="O510" s="3">
        <v>0</v>
      </c>
      <c r="P510" s="3">
        <v>0</v>
      </c>
      <c r="Q510" s="3">
        <v>0</v>
      </c>
      <c r="R510" s="3">
        <v>1</v>
      </c>
    </row>
    <row r="511" spans="1:18" x14ac:dyDescent="0.3">
      <c r="A511" s="2" t="s">
        <v>72</v>
      </c>
      <c r="B511" s="2" t="s">
        <v>13</v>
      </c>
      <c r="C511" s="2" t="s">
        <v>10</v>
      </c>
      <c r="D511" s="3">
        <v>0</v>
      </c>
      <c r="E511" s="3">
        <v>0</v>
      </c>
      <c r="F511" s="3">
        <v>1</v>
      </c>
      <c r="G511" s="3">
        <v>0</v>
      </c>
      <c r="H511" s="3">
        <v>0</v>
      </c>
      <c r="I511" s="3">
        <v>9</v>
      </c>
      <c r="J511" s="3">
        <v>3</v>
      </c>
      <c r="K511" s="3">
        <v>3</v>
      </c>
      <c r="L511" s="3">
        <v>5</v>
      </c>
      <c r="M511" s="3">
        <v>5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</row>
    <row r="512" spans="1:18" x14ac:dyDescent="0.3">
      <c r="A512" s="2" t="s">
        <v>72</v>
      </c>
      <c r="B512" s="2" t="s">
        <v>14</v>
      </c>
      <c r="C512" s="2" t="s">
        <v>10</v>
      </c>
      <c r="D512" s="3">
        <v>0</v>
      </c>
      <c r="E512" s="3">
        <v>1</v>
      </c>
      <c r="F512" s="3">
        <v>0</v>
      </c>
      <c r="G512" s="3">
        <v>0</v>
      </c>
      <c r="H512" s="3">
        <v>0</v>
      </c>
      <c r="I512" s="3">
        <v>20</v>
      </c>
      <c r="J512" s="3">
        <v>10</v>
      </c>
      <c r="K512" s="3">
        <v>4</v>
      </c>
      <c r="L512" s="3">
        <v>10</v>
      </c>
      <c r="M512" s="3">
        <v>6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</row>
    <row r="513" spans="1:18" x14ac:dyDescent="0.3">
      <c r="A513" s="2" t="s">
        <v>72</v>
      </c>
      <c r="B513" s="2" t="s">
        <v>15</v>
      </c>
      <c r="C513" s="2" t="s">
        <v>10</v>
      </c>
      <c r="D513" s="3">
        <v>0</v>
      </c>
      <c r="E513" s="3">
        <v>0</v>
      </c>
      <c r="F513" s="3">
        <v>0</v>
      </c>
      <c r="G513" s="3">
        <v>0</v>
      </c>
      <c r="H513" s="3">
        <v>1</v>
      </c>
      <c r="I513" s="3">
        <v>9</v>
      </c>
      <c r="J513" s="3">
        <v>7</v>
      </c>
      <c r="K513" s="3">
        <v>4</v>
      </c>
      <c r="L513" s="3">
        <v>5</v>
      </c>
      <c r="M513" s="3">
        <v>6</v>
      </c>
      <c r="N513" s="3">
        <v>0</v>
      </c>
      <c r="O513" s="3">
        <v>0</v>
      </c>
      <c r="P513" s="3">
        <v>0</v>
      </c>
      <c r="Q513" s="3">
        <v>1</v>
      </c>
      <c r="R513" s="3">
        <v>1</v>
      </c>
    </row>
    <row r="514" spans="1:18" x14ac:dyDescent="0.3">
      <c r="A514" s="2" t="s">
        <v>72</v>
      </c>
      <c r="B514" s="2" t="s">
        <v>16</v>
      </c>
      <c r="C514" s="2" t="s">
        <v>10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1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</row>
    <row r="515" spans="1:18" x14ac:dyDescent="0.3">
      <c r="A515" s="2" t="s">
        <v>72</v>
      </c>
      <c r="B515" s="2" t="s">
        <v>17</v>
      </c>
      <c r="C515" s="2" t="s">
        <v>10</v>
      </c>
      <c r="D515" s="3">
        <v>2</v>
      </c>
      <c r="E515" s="3">
        <v>1</v>
      </c>
      <c r="F515" s="3">
        <v>2</v>
      </c>
      <c r="G515" s="3">
        <v>0</v>
      </c>
      <c r="H515" s="3">
        <v>2</v>
      </c>
      <c r="I515" s="3">
        <v>26</v>
      </c>
      <c r="J515" s="3">
        <v>24</v>
      </c>
      <c r="K515" s="3">
        <v>21</v>
      </c>
      <c r="L515" s="3">
        <v>31</v>
      </c>
      <c r="M515" s="3">
        <v>19</v>
      </c>
      <c r="N515" s="3">
        <v>0</v>
      </c>
      <c r="O515" s="3">
        <v>0</v>
      </c>
      <c r="P515" s="3">
        <v>0</v>
      </c>
      <c r="Q515" s="3">
        <v>3</v>
      </c>
      <c r="R515" s="3">
        <v>1</v>
      </c>
    </row>
    <row r="516" spans="1:18" x14ac:dyDescent="0.3">
      <c r="A516" s="2" t="s">
        <v>72</v>
      </c>
      <c r="B516" s="2" t="s">
        <v>18</v>
      </c>
      <c r="C516" s="2" t="s">
        <v>10</v>
      </c>
      <c r="D516" s="3">
        <v>0</v>
      </c>
      <c r="E516" s="3">
        <v>0</v>
      </c>
      <c r="F516" s="3">
        <v>1</v>
      </c>
      <c r="G516" s="3">
        <v>0</v>
      </c>
      <c r="H516" s="3">
        <v>1</v>
      </c>
      <c r="I516" s="3">
        <v>18</v>
      </c>
      <c r="J516" s="3">
        <v>6</v>
      </c>
      <c r="K516" s="3">
        <v>7</v>
      </c>
      <c r="L516" s="3">
        <v>7</v>
      </c>
      <c r="M516" s="3">
        <v>15</v>
      </c>
      <c r="N516" s="3">
        <v>0</v>
      </c>
      <c r="O516" s="3">
        <v>0</v>
      </c>
      <c r="P516" s="3">
        <v>0</v>
      </c>
      <c r="Q516" s="3">
        <v>0</v>
      </c>
      <c r="R516" s="3">
        <v>2</v>
      </c>
    </row>
    <row r="517" spans="1:18" x14ac:dyDescent="0.3">
      <c r="A517" s="2" t="s">
        <v>72</v>
      </c>
      <c r="B517" s="2" t="s">
        <v>19</v>
      </c>
      <c r="C517" s="2" t="s">
        <v>10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1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</row>
    <row r="518" spans="1:18" x14ac:dyDescent="0.3">
      <c r="A518" s="2" t="s">
        <v>72</v>
      </c>
      <c r="B518" s="2" t="s">
        <v>20</v>
      </c>
      <c r="C518" s="2" t="s">
        <v>10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1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</row>
    <row r="519" spans="1:18" x14ac:dyDescent="0.3">
      <c r="A519" s="2" t="s">
        <v>72</v>
      </c>
      <c r="B519" s="2" t="s">
        <v>21</v>
      </c>
      <c r="C519" s="2" t="s">
        <v>10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2</v>
      </c>
      <c r="J519" s="3">
        <v>3</v>
      </c>
      <c r="K519" s="3">
        <v>3</v>
      </c>
      <c r="L519" s="3">
        <v>7</v>
      </c>
      <c r="M519" s="3">
        <v>3</v>
      </c>
      <c r="N519" s="3">
        <v>0</v>
      </c>
      <c r="O519" s="3">
        <v>0</v>
      </c>
      <c r="P519" s="3">
        <v>0</v>
      </c>
      <c r="Q519" s="3">
        <v>1</v>
      </c>
      <c r="R519" s="3">
        <v>1</v>
      </c>
    </row>
    <row r="520" spans="1:18" x14ac:dyDescent="0.3">
      <c r="A520" s="2" t="s">
        <v>72</v>
      </c>
      <c r="B520" s="2" t="s">
        <v>22</v>
      </c>
      <c r="C520" s="2" t="s">
        <v>10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1</v>
      </c>
      <c r="K520" s="3">
        <v>0</v>
      </c>
      <c r="L520" s="3">
        <v>0</v>
      </c>
      <c r="M520" s="3">
        <v>3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</row>
    <row r="521" spans="1:18" x14ac:dyDescent="0.3">
      <c r="A521" s="2" t="s">
        <v>72</v>
      </c>
      <c r="B521" s="2" t="s">
        <v>23</v>
      </c>
      <c r="C521" s="2" t="s">
        <v>10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1</v>
      </c>
      <c r="J521" s="3">
        <v>3</v>
      </c>
      <c r="K521" s="3">
        <v>4</v>
      </c>
      <c r="L521" s="3">
        <v>1</v>
      </c>
      <c r="M521" s="3">
        <v>4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</row>
    <row r="522" spans="1:18" x14ac:dyDescent="0.3">
      <c r="A522" s="2" t="s">
        <v>72</v>
      </c>
      <c r="B522" s="2" t="s">
        <v>24</v>
      </c>
      <c r="C522" s="2" t="s">
        <v>10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1</v>
      </c>
      <c r="J522" s="3">
        <v>0</v>
      </c>
      <c r="K522" s="3">
        <v>0</v>
      </c>
      <c r="L522" s="3">
        <v>0</v>
      </c>
      <c r="M522" s="3">
        <v>3</v>
      </c>
      <c r="N522" s="3">
        <v>0</v>
      </c>
      <c r="O522" s="3">
        <v>0</v>
      </c>
      <c r="P522" s="3">
        <v>0</v>
      </c>
      <c r="Q522" s="3">
        <v>0</v>
      </c>
      <c r="R522" s="3">
        <v>1</v>
      </c>
    </row>
    <row r="523" spans="1:18" x14ac:dyDescent="0.3">
      <c r="A523" s="2" t="s">
        <v>72</v>
      </c>
      <c r="B523" s="2" t="s">
        <v>25</v>
      </c>
      <c r="C523" s="2" t="s">
        <v>10</v>
      </c>
      <c r="D523" s="3">
        <v>0</v>
      </c>
      <c r="E523" s="3">
        <v>0</v>
      </c>
      <c r="F523" s="3">
        <v>0</v>
      </c>
      <c r="G523" s="3">
        <v>0</v>
      </c>
      <c r="H523" s="3">
        <v>1</v>
      </c>
      <c r="I523" s="3">
        <v>0</v>
      </c>
      <c r="J523" s="3">
        <v>1</v>
      </c>
      <c r="K523" s="3">
        <v>1</v>
      </c>
      <c r="L523" s="3">
        <v>1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</row>
    <row r="524" spans="1:18" x14ac:dyDescent="0.3">
      <c r="A524" s="2" t="s">
        <v>72</v>
      </c>
      <c r="B524" s="2" t="s">
        <v>26</v>
      </c>
      <c r="C524" s="2" t="s">
        <v>10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</row>
    <row r="525" spans="1:18" x14ac:dyDescent="0.3">
      <c r="A525" s="2" t="s">
        <v>72</v>
      </c>
      <c r="B525" s="2" t="s">
        <v>27</v>
      </c>
      <c r="C525" s="2" t="s">
        <v>10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2</v>
      </c>
      <c r="J525" s="3">
        <v>1</v>
      </c>
      <c r="K525" s="3">
        <v>2</v>
      </c>
      <c r="L525" s="3">
        <v>0</v>
      </c>
      <c r="M525" s="3">
        <v>3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</row>
    <row r="526" spans="1:18" x14ac:dyDescent="0.3">
      <c r="A526" s="2" t="s">
        <v>72</v>
      </c>
      <c r="B526" s="2" t="s">
        <v>28</v>
      </c>
      <c r="C526" s="2" t="s">
        <v>10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1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</row>
    <row r="527" spans="1:18" x14ac:dyDescent="0.3">
      <c r="A527" s="2" t="s">
        <v>73</v>
      </c>
      <c r="B527" s="2" t="s">
        <v>9</v>
      </c>
      <c r="C527" s="2" t="s">
        <v>10</v>
      </c>
      <c r="D527" s="3">
        <v>12</v>
      </c>
      <c r="E527" s="3">
        <v>13</v>
      </c>
      <c r="F527" s="3">
        <v>7</v>
      </c>
      <c r="G527" s="3">
        <v>9</v>
      </c>
      <c r="H527" s="3">
        <v>8</v>
      </c>
      <c r="I527" s="3">
        <v>193</v>
      </c>
      <c r="J527" s="3">
        <v>184</v>
      </c>
      <c r="K527" s="3">
        <v>166</v>
      </c>
      <c r="L527" s="3">
        <v>205</v>
      </c>
      <c r="M527" s="3">
        <v>193</v>
      </c>
      <c r="N527" s="3">
        <v>0</v>
      </c>
      <c r="O527" s="3">
        <v>0</v>
      </c>
      <c r="P527" s="3">
        <v>0</v>
      </c>
      <c r="Q527" s="3">
        <v>29</v>
      </c>
      <c r="R527" s="3">
        <v>22</v>
      </c>
    </row>
    <row r="528" spans="1:18" x14ac:dyDescent="0.3">
      <c r="A528" s="2" t="s">
        <v>73</v>
      </c>
      <c r="B528" s="2" t="s">
        <v>12</v>
      </c>
      <c r="C528" s="2" t="s">
        <v>10</v>
      </c>
      <c r="D528" s="3">
        <v>3</v>
      </c>
      <c r="E528" s="3">
        <v>0</v>
      </c>
      <c r="F528" s="3">
        <v>0</v>
      </c>
      <c r="G528" s="3">
        <v>1</v>
      </c>
      <c r="H528" s="3">
        <v>1</v>
      </c>
      <c r="I528" s="3">
        <v>8</v>
      </c>
      <c r="J528" s="3">
        <v>10</v>
      </c>
      <c r="K528" s="3">
        <v>6</v>
      </c>
      <c r="L528" s="3">
        <v>6</v>
      </c>
      <c r="M528" s="3">
        <v>5</v>
      </c>
      <c r="N528" s="3">
        <v>0</v>
      </c>
      <c r="O528" s="3">
        <v>0</v>
      </c>
      <c r="P528" s="3">
        <v>0</v>
      </c>
      <c r="Q528" s="3">
        <v>2</v>
      </c>
      <c r="R528" s="3">
        <v>1</v>
      </c>
    </row>
    <row r="529" spans="1:18" x14ac:dyDescent="0.3">
      <c r="A529" s="2" t="s">
        <v>73</v>
      </c>
      <c r="B529" s="2" t="s">
        <v>13</v>
      </c>
      <c r="C529" s="2" t="s">
        <v>10</v>
      </c>
      <c r="D529" s="3">
        <v>0</v>
      </c>
      <c r="E529" s="3">
        <v>1</v>
      </c>
      <c r="F529" s="3">
        <v>0</v>
      </c>
      <c r="G529" s="3">
        <v>1</v>
      </c>
      <c r="H529" s="3">
        <v>1</v>
      </c>
      <c r="I529" s="3">
        <v>20</v>
      </c>
      <c r="J529" s="3">
        <v>8</v>
      </c>
      <c r="K529" s="3">
        <v>12</v>
      </c>
      <c r="L529" s="3">
        <v>11</v>
      </c>
      <c r="M529" s="3">
        <v>10</v>
      </c>
      <c r="N529" s="3">
        <v>0</v>
      </c>
      <c r="O529" s="3">
        <v>0</v>
      </c>
      <c r="P529" s="3">
        <v>0</v>
      </c>
      <c r="Q529" s="3">
        <v>3</v>
      </c>
      <c r="R529" s="3">
        <v>1</v>
      </c>
    </row>
    <row r="530" spans="1:18" x14ac:dyDescent="0.3">
      <c r="A530" s="2" t="s">
        <v>73</v>
      </c>
      <c r="B530" s="2" t="s">
        <v>14</v>
      </c>
      <c r="C530" s="2" t="s">
        <v>10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20</v>
      </c>
      <c r="J530" s="3">
        <v>9</v>
      </c>
      <c r="K530" s="3">
        <v>15</v>
      </c>
      <c r="L530" s="3">
        <v>24</v>
      </c>
      <c r="M530" s="3">
        <v>23</v>
      </c>
      <c r="N530" s="3">
        <v>0</v>
      </c>
      <c r="O530" s="3">
        <v>0</v>
      </c>
      <c r="P530" s="3">
        <v>0</v>
      </c>
      <c r="Q530" s="3">
        <v>1</v>
      </c>
      <c r="R530" s="3">
        <v>4</v>
      </c>
    </row>
    <row r="531" spans="1:18" x14ac:dyDescent="0.3">
      <c r="A531" s="2" t="s">
        <v>73</v>
      </c>
      <c r="B531" s="2" t="s">
        <v>15</v>
      </c>
      <c r="C531" s="2" t="s">
        <v>10</v>
      </c>
      <c r="D531" s="3">
        <v>2</v>
      </c>
      <c r="E531" s="3">
        <v>1</v>
      </c>
      <c r="F531" s="3">
        <v>1</v>
      </c>
      <c r="G531" s="3">
        <v>1</v>
      </c>
      <c r="H531" s="3">
        <v>0</v>
      </c>
      <c r="I531" s="3">
        <v>16</v>
      </c>
      <c r="J531" s="3">
        <v>14</v>
      </c>
      <c r="K531" s="3">
        <v>13</v>
      </c>
      <c r="L531" s="3">
        <v>7</v>
      </c>
      <c r="M531" s="3">
        <v>12</v>
      </c>
      <c r="N531" s="3">
        <v>0</v>
      </c>
      <c r="O531" s="3">
        <v>0</v>
      </c>
      <c r="P531" s="3">
        <v>0</v>
      </c>
      <c r="Q531" s="3">
        <v>0</v>
      </c>
      <c r="R531" s="3">
        <v>3</v>
      </c>
    </row>
    <row r="532" spans="1:18" x14ac:dyDescent="0.3">
      <c r="A532" s="2" t="s">
        <v>73</v>
      </c>
      <c r="B532" s="2" t="s">
        <v>16</v>
      </c>
      <c r="C532" s="2" t="s">
        <v>10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1</v>
      </c>
      <c r="J532" s="3">
        <v>0</v>
      </c>
      <c r="K532" s="3">
        <v>0</v>
      </c>
      <c r="L532" s="3">
        <v>0</v>
      </c>
      <c r="M532" s="3">
        <v>2</v>
      </c>
      <c r="N532" s="3">
        <v>0</v>
      </c>
      <c r="O532" s="3">
        <v>0</v>
      </c>
      <c r="P532" s="3">
        <v>0</v>
      </c>
      <c r="Q532" s="3">
        <v>0</v>
      </c>
      <c r="R532" s="3">
        <v>1</v>
      </c>
    </row>
    <row r="533" spans="1:18" x14ac:dyDescent="0.3">
      <c r="A533" s="2" t="s">
        <v>73</v>
      </c>
      <c r="B533" s="2" t="s">
        <v>17</v>
      </c>
      <c r="C533" s="2" t="s">
        <v>10</v>
      </c>
      <c r="D533" s="3">
        <v>4</v>
      </c>
      <c r="E533" s="3">
        <v>5</v>
      </c>
      <c r="F533" s="3">
        <v>6</v>
      </c>
      <c r="G533" s="3">
        <v>5</v>
      </c>
      <c r="H533" s="3">
        <v>4</v>
      </c>
      <c r="I533" s="3">
        <v>67</v>
      </c>
      <c r="J533" s="3">
        <v>77</v>
      </c>
      <c r="K533" s="3">
        <v>54</v>
      </c>
      <c r="L533" s="3">
        <v>76</v>
      </c>
      <c r="M533" s="3">
        <v>61</v>
      </c>
      <c r="N533" s="3">
        <v>0</v>
      </c>
      <c r="O533" s="3">
        <v>0</v>
      </c>
      <c r="P533" s="3">
        <v>0</v>
      </c>
      <c r="Q533" s="3">
        <v>10</v>
      </c>
      <c r="R533" s="3">
        <v>7</v>
      </c>
    </row>
    <row r="534" spans="1:18" x14ac:dyDescent="0.3">
      <c r="A534" s="2" t="s">
        <v>73</v>
      </c>
      <c r="B534" s="2" t="s">
        <v>18</v>
      </c>
      <c r="C534" s="2" t="s">
        <v>10</v>
      </c>
      <c r="D534" s="3">
        <v>0</v>
      </c>
      <c r="E534" s="3">
        <v>1</v>
      </c>
      <c r="F534" s="3">
        <v>0</v>
      </c>
      <c r="G534" s="3">
        <v>0</v>
      </c>
      <c r="H534" s="3">
        <v>1</v>
      </c>
      <c r="I534" s="3">
        <v>28</v>
      </c>
      <c r="J534" s="3">
        <v>30</v>
      </c>
      <c r="K534" s="3">
        <v>29</v>
      </c>
      <c r="L534" s="3">
        <v>39</v>
      </c>
      <c r="M534" s="3">
        <v>34</v>
      </c>
      <c r="N534" s="3">
        <v>0</v>
      </c>
      <c r="O534" s="3">
        <v>0</v>
      </c>
      <c r="P534" s="3">
        <v>0</v>
      </c>
      <c r="Q534" s="3">
        <v>6</v>
      </c>
      <c r="R534" s="3">
        <v>2</v>
      </c>
    </row>
    <row r="535" spans="1:18" x14ac:dyDescent="0.3">
      <c r="A535" s="2" t="s">
        <v>73</v>
      </c>
      <c r="B535" s="2" t="s">
        <v>19</v>
      </c>
      <c r="C535" s="2" t="s">
        <v>10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1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</row>
    <row r="536" spans="1:18" x14ac:dyDescent="0.3">
      <c r="A536" s="2" t="s">
        <v>73</v>
      </c>
      <c r="B536" s="2" t="s">
        <v>20</v>
      </c>
      <c r="C536" s="2" t="s">
        <v>10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4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</row>
    <row r="537" spans="1:18" x14ac:dyDescent="0.3">
      <c r="A537" s="2" t="s">
        <v>73</v>
      </c>
      <c r="B537" s="2" t="s">
        <v>21</v>
      </c>
      <c r="C537" s="2" t="s">
        <v>10</v>
      </c>
      <c r="D537" s="3">
        <v>2</v>
      </c>
      <c r="E537" s="3">
        <v>1</v>
      </c>
      <c r="F537" s="3">
        <v>0</v>
      </c>
      <c r="G537" s="3">
        <v>1</v>
      </c>
      <c r="H537" s="3">
        <v>1</v>
      </c>
      <c r="I537" s="3">
        <v>8</v>
      </c>
      <c r="J537" s="3">
        <v>8</v>
      </c>
      <c r="K537" s="3">
        <v>7</v>
      </c>
      <c r="L537" s="3">
        <v>12</v>
      </c>
      <c r="M537" s="3">
        <v>13</v>
      </c>
      <c r="N537" s="3">
        <v>0</v>
      </c>
      <c r="O537" s="3">
        <v>0</v>
      </c>
      <c r="P537" s="3">
        <v>0</v>
      </c>
      <c r="Q537" s="3">
        <v>2</v>
      </c>
      <c r="R537" s="3">
        <v>0</v>
      </c>
    </row>
    <row r="538" spans="1:18" x14ac:dyDescent="0.3">
      <c r="A538" s="2" t="s">
        <v>73</v>
      </c>
      <c r="B538" s="2" t="s">
        <v>22</v>
      </c>
      <c r="C538" s="2" t="s">
        <v>10</v>
      </c>
      <c r="D538" s="3">
        <v>0</v>
      </c>
      <c r="E538" s="3">
        <v>3</v>
      </c>
      <c r="F538" s="3">
        <v>0</v>
      </c>
      <c r="G538" s="3">
        <v>0</v>
      </c>
      <c r="H538" s="3">
        <v>0</v>
      </c>
      <c r="I538" s="3">
        <v>4</v>
      </c>
      <c r="J538" s="3">
        <v>2</v>
      </c>
      <c r="K538" s="3">
        <v>3</v>
      </c>
      <c r="L538" s="3">
        <v>3</v>
      </c>
      <c r="M538" s="3">
        <v>3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</row>
    <row r="539" spans="1:18" x14ac:dyDescent="0.3">
      <c r="A539" s="2" t="s">
        <v>73</v>
      </c>
      <c r="B539" s="2" t="s">
        <v>23</v>
      </c>
      <c r="C539" s="2" t="s">
        <v>10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6</v>
      </c>
      <c r="J539" s="3">
        <v>7</v>
      </c>
      <c r="K539" s="3">
        <v>7</v>
      </c>
      <c r="L539" s="3">
        <v>7</v>
      </c>
      <c r="M539" s="3">
        <v>6</v>
      </c>
      <c r="N539" s="3">
        <v>0</v>
      </c>
      <c r="O539" s="3">
        <v>0</v>
      </c>
      <c r="P539" s="3">
        <v>0</v>
      </c>
      <c r="Q539" s="3">
        <v>1</v>
      </c>
      <c r="R539" s="3">
        <v>1</v>
      </c>
    </row>
    <row r="540" spans="1:18" x14ac:dyDescent="0.3">
      <c r="A540" s="2" t="s">
        <v>73</v>
      </c>
      <c r="B540" s="2" t="s">
        <v>24</v>
      </c>
      <c r="C540" s="2" t="s">
        <v>10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2</v>
      </c>
      <c r="L540" s="3">
        <v>0</v>
      </c>
      <c r="M540" s="3">
        <v>3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</row>
    <row r="541" spans="1:18" x14ac:dyDescent="0.3">
      <c r="A541" s="2" t="s">
        <v>73</v>
      </c>
      <c r="B541" s="2" t="s">
        <v>25</v>
      </c>
      <c r="C541" s="2" t="s">
        <v>10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1</v>
      </c>
      <c r="L541" s="3">
        <v>0</v>
      </c>
      <c r="M541" s="3">
        <v>1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</row>
    <row r="542" spans="1:18" x14ac:dyDescent="0.3">
      <c r="A542" s="2" t="s">
        <v>73</v>
      </c>
      <c r="B542" s="2" t="s">
        <v>26</v>
      </c>
      <c r="C542" s="2" t="s">
        <v>10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1</v>
      </c>
      <c r="K542" s="3">
        <v>0</v>
      </c>
      <c r="L542" s="3">
        <v>0</v>
      </c>
      <c r="M542" s="3">
        <v>2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</row>
    <row r="543" spans="1:18" x14ac:dyDescent="0.3">
      <c r="A543" s="2" t="s">
        <v>73</v>
      </c>
      <c r="B543" s="2" t="s">
        <v>27</v>
      </c>
      <c r="C543" s="2" t="s">
        <v>10</v>
      </c>
      <c r="D543" s="3">
        <v>1</v>
      </c>
      <c r="E543" s="3">
        <v>1</v>
      </c>
      <c r="F543" s="3">
        <v>0</v>
      </c>
      <c r="G543" s="3">
        <v>0</v>
      </c>
      <c r="H543" s="3">
        <v>0</v>
      </c>
      <c r="I543" s="3">
        <v>13</v>
      </c>
      <c r="J543" s="3">
        <v>16</v>
      </c>
      <c r="K543" s="3">
        <v>11</v>
      </c>
      <c r="L543" s="3">
        <v>19</v>
      </c>
      <c r="M543" s="3">
        <v>12</v>
      </c>
      <c r="N543" s="3">
        <v>0</v>
      </c>
      <c r="O543" s="3">
        <v>0</v>
      </c>
      <c r="P543" s="3">
        <v>0</v>
      </c>
      <c r="Q543" s="3">
        <v>3</v>
      </c>
      <c r="R543" s="3">
        <v>2</v>
      </c>
    </row>
    <row r="544" spans="1:18" x14ac:dyDescent="0.3">
      <c r="A544" s="2" t="s">
        <v>73</v>
      </c>
      <c r="B544" s="2" t="s">
        <v>28</v>
      </c>
      <c r="C544" s="2" t="s">
        <v>10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2</v>
      </c>
      <c r="J544" s="3">
        <v>2</v>
      </c>
      <c r="K544" s="3">
        <v>6</v>
      </c>
      <c r="L544" s="3">
        <v>1</v>
      </c>
      <c r="M544" s="3">
        <v>1</v>
      </c>
      <c r="N544" s="3">
        <v>0</v>
      </c>
      <c r="O544" s="3">
        <v>0</v>
      </c>
      <c r="P544" s="3">
        <v>0</v>
      </c>
      <c r="Q544" s="3">
        <v>1</v>
      </c>
      <c r="R544" s="3">
        <v>0</v>
      </c>
    </row>
    <row r="545" spans="1:18" x14ac:dyDescent="0.3">
      <c r="A545" s="2" t="s">
        <v>29</v>
      </c>
      <c r="B545" s="2" t="s">
        <v>9</v>
      </c>
      <c r="C545" s="2" t="s">
        <v>10</v>
      </c>
      <c r="D545" s="3">
        <v>1</v>
      </c>
      <c r="E545" s="3">
        <v>0</v>
      </c>
      <c r="F545" s="3">
        <v>3</v>
      </c>
      <c r="G545" s="3">
        <v>2</v>
      </c>
      <c r="H545" s="3">
        <v>1</v>
      </c>
      <c r="I545" s="3">
        <v>17</v>
      </c>
      <c r="J545" s="3">
        <v>17</v>
      </c>
      <c r="K545" s="3">
        <v>31</v>
      </c>
      <c r="L545" s="3">
        <v>20</v>
      </c>
      <c r="M545" s="3">
        <v>34</v>
      </c>
      <c r="N545" s="3">
        <v>0</v>
      </c>
      <c r="O545" s="3">
        <v>0</v>
      </c>
      <c r="P545" s="3">
        <v>0</v>
      </c>
      <c r="Q545" s="3">
        <v>1</v>
      </c>
      <c r="R545" s="3">
        <v>1</v>
      </c>
    </row>
    <row r="546" spans="1:18" x14ac:dyDescent="0.3">
      <c r="A546" s="2" t="s">
        <v>29</v>
      </c>
      <c r="B546" s="2" t="s">
        <v>12</v>
      </c>
      <c r="C546" s="2" t="s">
        <v>10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1</v>
      </c>
      <c r="M546" s="3">
        <v>1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</row>
    <row r="547" spans="1:18" x14ac:dyDescent="0.3">
      <c r="A547" s="2" t="s">
        <v>29</v>
      </c>
      <c r="B547" s="2" t="s">
        <v>13</v>
      </c>
      <c r="C547" s="2" t="s">
        <v>10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1</v>
      </c>
      <c r="J547" s="3">
        <v>0</v>
      </c>
      <c r="K547" s="3">
        <v>1</v>
      </c>
      <c r="L547" s="3">
        <v>2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</row>
    <row r="548" spans="1:18" x14ac:dyDescent="0.3">
      <c r="A548" s="2" t="s">
        <v>29</v>
      </c>
      <c r="B548" s="2" t="s">
        <v>14</v>
      </c>
      <c r="C548" s="2" t="s">
        <v>10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3</v>
      </c>
      <c r="J548" s="3">
        <v>3</v>
      </c>
      <c r="K548" s="3">
        <v>5</v>
      </c>
      <c r="L548" s="3">
        <v>3</v>
      </c>
      <c r="M548" s="3">
        <v>5</v>
      </c>
      <c r="N548" s="3">
        <v>0</v>
      </c>
      <c r="O548" s="3">
        <v>0</v>
      </c>
      <c r="P548" s="3">
        <v>0</v>
      </c>
      <c r="Q548" s="3">
        <v>0</v>
      </c>
      <c r="R548" s="3">
        <v>1</v>
      </c>
    </row>
    <row r="549" spans="1:18" x14ac:dyDescent="0.3">
      <c r="A549" s="2" t="s">
        <v>29</v>
      </c>
      <c r="B549" s="2" t="s">
        <v>15</v>
      </c>
      <c r="C549" s="2" t="s">
        <v>10</v>
      </c>
      <c r="D549" s="3">
        <v>0</v>
      </c>
      <c r="E549" s="3">
        <v>0</v>
      </c>
      <c r="F549" s="3">
        <v>0</v>
      </c>
      <c r="G549" s="3">
        <v>0</v>
      </c>
      <c r="H549" s="3">
        <v>1</v>
      </c>
      <c r="I549" s="3">
        <v>0</v>
      </c>
      <c r="J549" s="3">
        <v>1</v>
      </c>
      <c r="K549" s="3">
        <v>5</v>
      </c>
      <c r="L549" s="3">
        <v>0</v>
      </c>
      <c r="M549" s="3">
        <v>5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</row>
    <row r="550" spans="1:18" x14ac:dyDescent="0.3">
      <c r="A550" s="2" t="s">
        <v>29</v>
      </c>
      <c r="B550" s="2" t="s">
        <v>16</v>
      </c>
      <c r="C550" s="2" t="s">
        <v>10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</row>
    <row r="551" spans="1:18" x14ac:dyDescent="0.3">
      <c r="A551" s="2" t="s">
        <v>29</v>
      </c>
      <c r="B551" s="2" t="s">
        <v>17</v>
      </c>
      <c r="C551" s="2" t="s">
        <v>10</v>
      </c>
      <c r="D551" s="3">
        <v>0</v>
      </c>
      <c r="E551" s="3">
        <v>0</v>
      </c>
      <c r="F551" s="3">
        <v>2</v>
      </c>
      <c r="G551" s="3">
        <v>2</v>
      </c>
      <c r="H551" s="3">
        <v>0</v>
      </c>
      <c r="I551" s="3">
        <v>8</v>
      </c>
      <c r="J551" s="3">
        <v>6</v>
      </c>
      <c r="K551" s="3">
        <v>12</v>
      </c>
      <c r="L551" s="3">
        <v>8</v>
      </c>
      <c r="M551" s="3">
        <v>10</v>
      </c>
      <c r="N551" s="3">
        <v>0</v>
      </c>
      <c r="O551" s="3">
        <v>0</v>
      </c>
      <c r="P551" s="3">
        <v>0</v>
      </c>
      <c r="Q551" s="3">
        <v>1</v>
      </c>
      <c r="R551" s="3">
        <v>0</v>
      </c>
    </row>
    <row r="552" spans="1:18" x14ac:dyDescent="0.3">
      <c r="A552" s="2" t="s">
        <v>29</v>
      </c>
      <c r="B552" s="2" t="s">
        <v>18</v>
      </c>
      <c r="C552" s="2" t="s">
        <v>10</v>
      </c>
      <c r="D552" s="3">
        <v>0</v>
      </c>
      <c r="E552" s="3">
        <v>0</v>
      </c>
      <c r="F552" s="3">
        <v>1</v>
      </c>
      <c r="G552" s="3">
        <v>0</v>
      </c>
      <c r="H552" s="3">
        <v>0</v>
      </c>
      <c r="I552" s="3">
        <v>4</v>
      </c>
      <c r="J552" s="3">
        <v>1</v>
      </c>
      <c r="K552" s="3">
        <v>4</v>
      </c>
      <c r="L552" s="3">
        <v>2</v>
      </c>
      <c r="M552" s="3">
        <v>6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</row>
    <row r="553" spans="1:18" x14ac:dyDescent="0.3">
      <c r="A553" s="2" t="s">
        <v>29</v>
      </c>
      <c r="B553" s="2" t="s">
        <v>19</v>
      </c>
      <c r="C553" s="2" t="s">
        <v>10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</row>
    <row r="554" spans="1:18" x14ac:dyDescent="0.3">
      <c r="A554" s="2" t="s">
        <v>29</v>
      </c>
      <c r="B554" s="2" t="s">
        <v>20</v>
      </c>
      <c r="C554" s="2" t="s">
        <v>10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</row>
    <row r="555" spans="1:18" x14ac:dyDescent="0.3">
      <c r="A555" s="2" t="s">
        <v>29</v>
      </c>
      <c r="B555" s="2" t="s">
        <v>21</v>
      </c>
      <c r="C555" s="2" t="s">
        <v>10</v>
      </c>
      <c r="D555" s="3">
        <v>1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4</v>
      </c>
      <c r="K555" s="3">
        <v>2</v>
      </c>
      <c r="L555" s="3">
        <v>1</v>
      </c>
      <c r="M555" s="3">
        <v>3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</row>
    <row r="556" spans="1:18" x14ac:dyDescent="0.3">
      <c r="A556" s="2" t="s">
        <v>29</v>
      </c>
      <c r="B556" s="2" t="s">
        <v>22</v>
      </c>
      <c r="C556" s="2" t="s">
        <v>10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2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</row>
    <row r="557" spans="1:18" x14ac:dyDescent="0.3">
      <c r="A557" s="2" t="s">
        <v>29</v>
      </c>
      <c r="B557" s="2" t="s">
        <v>23</v>
      </c>
      <c r="C557" s="2" t="s">
        <v>10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1</v>
      </c>
      <c r="J557" s="3">
        <v>0</v>
      </c>
      <c r="K557" s="3">
        <v>1</v>
      </c>
      <c r="L557" s="3">
        <v>1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</row>
    <row r="558" spans="1:18" x14ac:dyDescent="0.3">
      <c r="A558" s="2" t="s">
        <v>29</v>
      </c>
      <c r="B558" s="2" t="s">
        <v>24</v>
      </c>
      <c r="C558" s="2" t="s">
        <v>10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1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</row>
    <row r="559" spans="1:18" x14ac:dyDescent="0.3">
      <c r="A559" s="2" t="s">
        <v>29</v>
      </c>
      <c r="B559" s="2" t="s">
        <v>25</v>
      </c>
      <c r="C559" s="2" t="s">
        <v>10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1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</row>
    <row r="560" spans="1:18" x14ac:dyDescent="0.3">
      <c r="A560" s="2" t="s">
        <v>29</v>
      </c>
      <c r="B560" s="2" t="s">
        <v>26</v>
      </c>
      <c r="C560" s="2" t="s">
        <v>10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</row>
    <row r="561" spans="1:18" x14ac:dyDescent="0.3">
      <c r="A561" s="2" t="s">
        <v>29</v>
      </c>
      <c r="B561" s="2" t="s">
        <v>27</v>
      </c>
      <c r="C561" s="2" t="s">
        <v>10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1</v>
      </c>
      <c r="K561" s="3">
        <v>1</v>
      </c>
      <c r="L561" s="3">
        <v>0</v>
      </c>
      <c r="M561" s="3">
        <v>1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</row>
    <row r="562" spans="1:18" x14ac:dyDescent="0.3">
      <c r="A562" s="2" t="s">
        <v>29</v>
      </c>
      <c r="B562" s="2" t="s">
        <v>28</v>
      </c>
      <c r="C562" s="2" t="s">
        <v>10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1</v>
      </c>
      <c r="K562" s="3">
        <v>0</v>
      </c>
      <c r="L562" s="3">
        <v>1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</row>
    <row r="564" spans="1:18" ht="172.8" x14ac:dyDescent="0.3">
      <c r="A564" s="4" t="s">
        <v>31</v>
      </c>
    </row>
    <row r="566" spans="1:18" x14ac:dyDescent="0.3">
      <c r="A566" t="s">
        <v>32</v>
      </c>
    </row>
    <row r="567" spans="1:18" x14ac:dyDescent="0.3">
      <c r="A567" t="s">
        <v>33</v>
      </c>
    </row>
    <row r="569" spans="1:18" x14ac:dyDescent="0.3">
      <c r="A569" t="s">
        <v>34</v>
      </c>
    </row>
    <row r="570" spans="1:18" x14ac:dyDescent="0.3">
      <c r="A570" t="s">
        <v>35</v>
      </c>
    </row>
    <row r="572" spans="1:18" x14ac:dyDescent="0.3">
      <c r="A572" t="s">
        <v>36</v>
      </c>
    </row>
    <row r="573" spans="1:18" x14ac:dyDescent="0.3">
      <c r="A573" t="s">
        <v>37</v>
      </c>
    </row>
    <row r="575" spans="1:18" x14ac:dyDescent="0.3">
      <c r="A575" t="s">
        <v>38</v>
      </c>
    </row>
    <row r="577" spans="1:1" x14ac:dyDescent="0.3">
      <c r="A577" t="s">
        <v>39</v>
      </c>
    </row>
    <row r="578" spans="1:1" x14ac:dyDescent="0.3">
      <c r="A578" t="s">
        <v>40</v>
      </c>
    </row>
    <row r="588" spans="1:1" x14ac:dyDescent="0.3">
      <c r="A588" t="s">
        <v>41</v>
      </c>
    </row>
    <row r="589" spans="1:1" x14ac:dyDescent="0.3">
      <c r="A589" t="s">
        <v>42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9"/>
  <sheetViews>
    <sheetView zoomScale="70" zoomScaleNormal="70" workbookViewId="0">
      <selection activeCell="U10" sqref="U10"/>
    </sheetView>
  </sheetViews>
  <sheetFormatPr defaultRowHeight="14.4" x14ac:dyDescent="0.3"/>
  <cols>
    <col min="1" max="1" width="40.6640625" customWidth="1"/>
    <col min="2" max="2" width="26.6640625" customWidth="1"/>
    <col min="3" max="3" width="8.6640625" customWidth="1"/>
    <col min="4" max="18" width="7" customWidth="1"/>
  </cols>
  <sheetData>
    <row r="1" spans="1:18" ht="18" x14ac:dyDescent="0.35">
      <c r="A1" s="1" t="s">
        <v>101</v>
      </c>
    </row>
    <row r="3" spans="1:18" x14ac:dyDescent="0.3">
      <c r="A3" s="2" t="s">
        <v>53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</row>
    <row r="4" spans="1:18" x14ac:dyDescent="0.3"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3</v>
      </c>
      <c r="O4" s="2" t="s">
        <v>4</v>
      </c>
      <c r="P4" s="2" t="s">
        <v>5</v>
      </c>
      <c r="Q4" s="2" t="s">
        <v>6</v>
      </c>
      <c r="R4" s="2" t="s">
        <v>7</v>
      </c>
    </row>
    <row r="5" spans="1:18" x14ac:dyDescent="0.3">
      <c r="A5" s="2" t="s">
        <v>8</v>
      </c>
      <c r="B5" s="2" t="s">
        <v>9</v>
      </c>
      <c r="C5" s="2" t="s">
        <v>11</v>
      </c>
      <c r="D5" s="3">
        <v>81</v>
      </c>
      <c r="E5" s="3">
        <v>64</v>
      </c>
      <c r="F5" s="3">
        <v>66</v>
      </c>
      <c r="G5" s="3">
        <v>62</v>
      </c>
      <c r="H5" s="3">
        <v>74</v>
      </c>
      <c r="I5" s="3">
        <v>3387</v>
      </c>
      <c r="J5" s="3">
        <v>2992</v>
      </c>
      <c r="K5" s="3">
        <v>2865</v>
      </c>
      <c r="L5" s="3">
        <v>2815</v>
      </c>
      <c r="M5" s="3">
        <v>2749</v>
      </c>
      <c r="N5" s="3">
        <v>0</v>
      </c>
      <c r="O5" s="3">
        <v>0</v>
      </c>
      <c r="P5" s="3">
        <v>0</v>
      </c>
      <c r="Q5" s="3">
        <v>144</v>
      </c>
      <c r="R5" s="3">
        <v>140</v>
      </c>
    </row>
    <row r="6" spans="1:18" x14ac:dyDescent="0.3">
      <c r="A6" s="2" t="s">
        <v>8</v>
      </c>
      <c r="B6" s="2" t="s">
        <v>12</v>
      </c>
      <c r="C6" s="2" t="s">
        <v>11</v>
      </c>
      <c r="D6" s="3">
        <v>20</v>
      </c>
      <c r="E6" s="3">
        <v>13</v>
      </c>
      <c r="F6" s="3">
        <v>17</v>
      </c>
      <c r="G6" s="3">
        <v>16</v>
      </c>
      <c r="H6" s="3">
        <v>16</v>
      </c>
      <c r="I6" s="3">
        <v>327</v>
      </c>
      <c r="J6" s="3">
        <v>290</v>
      </c>
      <c r="K6" s="3">
        <v>296</v>
      </c>
      <c r="L6" s="3">
        <v>236</v>
      </c>
      <c r="M6" s="3">
        <v>263</v>
      </c>
      <c r="N6" s="3">
        <v>0</v>
      </c>
      <c r="O6" s="3">
        <v>0</v>
      </c>
      <c r="P6" s="3">
        <v>0</v>
      </c>
      <c r="Q6" s="3">
        <v>23</v>
      </c>
      <c r="R6" s="3">
        <v>28</v>
      </c>
    </row>
    <row r="7" spans="1:18" x14ac:dyDescent="0.3">
      <c r="A7" s="2" t="s">
        <v>8</v>
      </c>
      <c r="B7" s="2" t="s">
        <v>13</v>
      </c>
      <c r="C7" s="2" t="s">
        <v>11</v>
      </c>
      <c r="D7" s="3">
        <v>9</v>
      </c>
      <c r="E7" s="3">
        <v>7</v>
      </c>
      <c r="F7" s="3">
        <v>8</v>
      </c>
      <c r="G7" s="3">
        <v>6</v>
      </c>
      <c r="H7" s="3">
        <v>9</v>
      </c>
      <c r="I7" s="3">
        <v>467</v>
      </c>
      <c r="J7" s="3">
        <v>406</v>
      </c>
      <c r="K7" s="3">
        <v>392</v>
      </c>
      <c r="L7" s="3">
        <v>379</v>
      </c>
      <c r="M7" s="3">
        <v>366</v>
      </c>
      <c r="N7" s="3">
        <v>0</v>
      </c>
      <c r="O7" s="3">
        <v>0</v>
      </c>
      <c r="P7" s="3">
        <v>0</v>
      </c>
      <c r="Q7" s="3">
        <v>16</v>
      </c>
      <c r="R7" s="3">
        <v>19</v>
      </c>
    </row>
    <row r="8" spans="1:18" x14ac:dyDescent="0.3">
      <c r="A8" s="2" t="s">
        <v>8</v>
      </c>
      <c r="B8" s="2" t="s">
        <v>14</v>
      </c>
      <c r="C8" s="2" t="s">
        <v>11</v>
      </c>
      <c r="D8" s="3">
        <v>3</v>
      </c>
      <c r="E8" s="3">
        <v>2</v>
      </c>
      <c r="F8" s="3">
        <v>0</v>
      </c>
      <c r="G8" s="3">
        <v>1</v>
      </c>
      <c r="H8" s="3">
        <v>0</v>
      </c>
      <c r="I8" s="3">
        <v>433</v>
      </c>
      <c r="J8" s="3">
        <v>246</v>
      </c>
      <c r="K8" s="3">
        <v>264</v>
      </c>
      <c r="L8" s="3">
        <v>207</v>
      </c>
      <c r="M8" s="3">
        <v>242</v>
      </c>
      <c r="N8" s="3">
        <v>0</v>
      </c>
      <c r="O8" s="3">
        <v>0</v>
      </c>
      <c r="P8" s="3">
        <v>0</v>
      </c>
      <c r="Q8" s="3">
        <v>10</v>
      </c>
      <c r="R8" s="3">
        <v>7</v>
      </c>
    </row>
    <row r="9" spans="1:18" x14ac:dyDescent="0.3">
      <c r="A9" s="2" t="s">
        <v>8</v>
      </c>
      <c r="B9" s="2" t="s">
        <v>15</v>
      </c>
      <c r="C9" s="2" t="s">
        <v>11</v>
      </c>
      <c r="D9" s="3">
        <v>0</v>
      </c>
      <c r="E9" s="3">
        <v>1</v>
      </c>
      <c r="F9" s="3">
        <v>2</v>
      </c>
      <c r="G9" s="3">
        <v>1</v>
      </c>
      <c r="H9" s="3">
        <v>1</v>
      </c>
      <c r="I9" s="3">
        <v>41</v>
      </c>
      <c r="J9" s="3">
        <v>46</v>
      </c>
      <c r="K9" s="3">
        <v>25</v>
      </c>
      <c r="L9" s="3">
        <v>37</v>
      </c>
      <c r="M9" s="3">
        <v>28</v>
      </c>
      <c r="N9" s="3">
        <v>0</v>
      </c>
      <c r="O9" s="3">
        <v>0</v>
      </c>
      <c r="P9" s="3">
        <v>0</v>
      </c>
      <c r="Q9" s="3">
        <v>5</v>
      </c>
      <c r="R9" s="3">
        <v>3</v>
      </c>
    </row>
    <row r="10" spans="1:18" x14ac:dyDescent="0.3">
      <c r="A10" s="2" t="s">
        <v>8</v>
      </c>
      <c r="B10" s="2" t="s">
        <v>16</v>
      </c>
      <c r="C10" s="2" t="s">
        <v>11</v>
      </c>
      <c r="D10" s="3">
        <v>2</v>
      </c>
      <c r="E10" s="3">
        <v>1</v>
      </c>
      <c r="F10" s="3">
        <v>0</v>
      </c>
      <c r="G10" s="3">
        <v>0</v>
      </c>
      <c r="H10" s="3">
        <v>0</v>
      </c>
      <c r="I10" s="3">
        <v>49</v>
      </c>
      <c r="J10" s="3">
        <v>29</v>
      </c>
      <c r="K10" s="3">
        <v>24</v>
      </c>
      <c r="L10" s="3">
        <v>29</v>
      </c>
      <c r="M10" s="3">
        <v>40</v>
      </c>
      <c r="N10" s="3">
        <v>0</v>
      </c>
      <c r="O10" s="3">
        <v>0</v>
      </c>
      <c r="P10" s="3">
        <v>0</v>
      </c>
      <c r="Q10" s="3">
        <v>4</v>
      </c>
      <c r="R10" s="3">
        <v>0</v>
      </c>
    </row>
    <row r="11" spans="1:18" x14ac:dyDescent="0.3">
      <c r="A11" s="2" t="s">
        <v>8</v>
      </c>
      <c r="B11" s="2" t="s">
        <v>17</v>
      </c>
      <c r="C11" s="2" t="s">
        <v>11</v>
      </c>
      <c r="D11" s="3">
        <v>20</v>
      </c>
      <c r="E11" s="3">
        <v>17</v>
      </c>
      <c r="F11" s="3">
        <v>20</v>
      </c>
      <c r="G11" s="3">
        <v>22</v>
      </c>
      <c r="H11" s="3">
        <v>26</v>
      </c>
      <c r="I11" s="3">
        <v>1093</v>
      </c>
      <c r="J11" s="3">
        <v>1086</v>
      </c>
      <c r="K11" s="3">
        <v>950</v>
      </c>
      <c r="L11" s="3">
        <v>997</v>
      </c>
      <c r="M11" s="3">
        <v>977</v>
      </c>
      <c r="N11" s="3">
        <v>0</v>
      </c>
      <c r="O11" s="3">
        <v>0</v>
      </c>
      <c r="P11" s="3">
        <v>0</v>
      </c>
      <c r="Q11" s="3">
        <v>42</v>
      </c>
      <c r="R11" s="3">
        <v>47</v>
      </c>
    </row>
    <row r="12" spans="1:18" x14ac:dyDescent="0.3">
      <c r="A12" s="2" t="s">
        <v>8</v>
      </c>
      <c r="B12" s="2" t="s">
        <v>18</v>
      </c>
      <c r="C12" s="2" t="s">
        <v>11</v>
      </c>
      <c r="D12" s="3">
        <v>24</v>
      </c>
      <c r="E12" s="3">
        <v>17</v>
      </c>
      <c r="F12" s="3">
        <v>17</v>
      </c>
      <c r="G12" s="3">
        <v>14</v>
      </c>
      <c r="H12" s="3">
        <v>20</v>
      </c>
      <c r="I12" s="3">
        <v>808</v>
      </c>
      <c r="J12" s="3">
        <v>732</v>
      </c>
      <c r="K12" s="3">
        <v>750</v>
      </c>
      <c r="L12" s="3">
        <v>776</v>
      </c>
      <c r="M12" s="3">
        <v>679</v>
      </c>
      <c r="N12" s="3">
        <v>0</v>
      </c>
      <c r="O12" s="3">
        <v>0</v>
      </c>
      <c r="P12" s="3">
        <v>0</v>
      </c>
      <c r="Q12" s="3">
        <v>34</v>
      </c>
      <c r="R12" s="3">
        <v>31</v>
      </c>
    </row>
    <row r="13" spans="1:18" x14ac:dyDescent="0.3">
      <c r="A13" s="2" t="s">
        <v>8</v>
      </c>
      <c r="B13" s="2" t="s">
        <v>19</v>
      </c>
      <c r="C13" s="2" t="s">
        <v>11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1</v>
      </c>
      <c r="K13" s="3">
        <v>1</v>
      </c>
      <c r="L13" s="3">
        <v>1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</row>
    <row r="14" spans="1:18" x14ac:dyDescent="0.3">
      <c r="A14" s="2" t="s">
        <v>8</v>
      </c>
      <c r="B14" s="2" t="s">
        <v>20</v>
      </c>
      <c r="C14" s="2" t="s">
        <v>11</v>
      </c>
      <c r="D14" s="3">
        <v>1</v>
      </c>
      <c r="E14" s="3">
        <v>1</v>
      </c>
      <c r="F14" s="3">
        <v>0</v>
      </c>
      <c r="G14" s="3">
        <v>0</v>
      </c>
      <c r="H14" s="3">
        <v>0</v>
      </c>
      <c r="I14" s="3">
        <v>41</v>
      </c>
      <c r="J14" s="3">
        <v>40</v>
      </c>
      <c r="K14" s="3">
        <v>26</v>
      </c>
      <c r="L14" s="3">
        <v>26</v>
      </c>
      <c r="M14" s="3">
        <v>39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</row>
    <row r="15" spans="1:18" x14ac:dyDescent="0.3">
      <c r="A15" s="2" t="s">
        <v>8</v>
      </c>
      <c r="B15" s="2" t="s">
        <v>21</v>
      </c>
      <c r="C15" s="2" t="s">
        <v>11</v>
      </c>
      <c r="D15" s="3">
        <v>0</v>
      </c>
      <c r="E15" s="3">
        <v>1</v>
      </c>
      <c r="F15" s="3">
        <v>1</v>
      </c>
      <c r="G15" s="3">
        <v>2</v>
      </c>
      <c r="H15" s="3">
        <v>1</v>
      </c>
      <c r="I15" s="3">
        <v>40</v>
      </c>
      <c r="J15" s="3">
        <v>31</v>
      </c>
      <c r="K15" s="3">
        <v>38</v>
      </c>
      <c r="L15" s="3">
        <v>31</v>
      </c>
      <c r="M15" s="3">
        <v>25</v>
      </c>
      <c r="N15" s="3">
        <v>0</v>
      </c>
      <c r="O15" s="3">
        <v>0</v>
      </c>
      <c r="P15" s="3">
        <v>0</v>
      </c>
      <c r="Q15" s="3">
        <v>2</v>
      </c>
      <c r="R15" s="3">
        <v>1</v>
      </c>
    </row>
    <row r="16" spans="1:18" x14ac:dyDescent="0.3">
      <c r="A16" s="2" t="s">
        <v>8</v>
      </c>
      <c r="B16" s="2" t="s">
        <v>22</v>
      </c>
      <c r="C16" s="2" t="s">
        <v>11</v>
      </c>
      <c r="D16" s="3">
        <v>1</v>
      </c>
      <c r="E16" s="3">
        <v>0</v>
      </c>
      <c r="F16" s="3">
        <v>1</v>
      </c>
      <c r="G16" s="3">
        <v>0</v>
      </c>
      <c r="H16" s="3">
        <v>0</v>
      </c>
      <c r="I16" s="3">
        <v>35</v>
      </c>
      <c r="J16" s="3">
        <v>26</v>
      </c>
      <c r="K16" s="3">
        <v>32</v>
      </c>
      <c r="L16" s="3">
        <v>28</v>
      </c>
      <c r="M16" s="3">
        <v>26</v>
      </c>
      <c r="N16" s="3">
        <v>0</v>
      </c>
      <c r="O16" s="3">
        <v>0</v>
      </c>
      <c r="P16" s="3">
        <v>0</v>
      </c>
      <c r="Q16" s="3">
        <v>1</v>
      </c>
      <c r="R16" s="3">
        <v>1</v>
      </c>
    </row>
    <row r="17" spans="1:18" x14ac:dyDescent="0.3">
      <c r="A17" s="2" t="s">
        <v>8</v>
      </c>
      <c r="B17" s="2" t="s">
        <v>23</v>
      </c>
      <c r="C17" s="2" t="s">
        <v>11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6</v>
      </c>
      <c r="J17" s="3">
        <v>2</v>
      </c>
      <c r="K17" s="3">
        <v>4</v>
      </c>
      <c r="L17" s="3">
        <v>2</v>
      </c>
      <c r="M17" s="3">
        <v>3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 x14ac:dyDescent="0.3">
      <c r="A18" s="2" t="s">
        <v>8</v>
      </c>
      <c r="B18" s="2" t="s">
        <v>24</v>
      </c>
      <c r="C18" s="2" t="s">
        <v>11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1</v>
      </c>
      <c r="J18" s="3">
        <v>7</v>
      </c>
      <c r="K18" s="3">
        <v>3</v>
      </c>
      <c r="L18" s="3">
        <v>5</v>
      </c>
      <c r="M18" s="3">
        <v>5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</row>
    <row r="19" spans="1:18" x14ac:dyDescent="0.3">
      <c r="A19" s="2" t="s">
        <v>8</v>
      </c>
      <c r="B19" s="2" t="s">
        <v>25</v>
      </c>
      <c r="C19" s="2" t="s">
        <v>11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2</v>
      </c>
      <c r="J19" s="3">
        <v>3</v>
      </c>
      <c r="K19" s="3">
        <v>3</v>
      </c>
      <c r="L19" s="3">
        <v>3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 x14ac:dyDescent="0.3">
      <c r="A20" s="2" t="s">
        <v>8</v>
      </c>
      <c r="B20" s="2" t="s">
        <v>26</v>
      </c>
      <c r="C20" s="2" t="s">
        <v>11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2</v>
      </c>
      <c r="J20" s="3">
        <v>3</v>
      </c>
      <c r="K20" s="3">
        <v>2</v>
      </c>
      <c r="L20" s="3">
        <v>5</v>
      </c>
      <c r="M20" s="3">
        <v>4</v>
      </c>
      <c r="N20" s="3">
        <v>0</v>
      </c>
      <c r="O20" s="3">
        <v>0</v>
      </c>
      <c r="P20" s="3">
        <v>0</v>
      </c>
      <c r="Q20" s="3">
        <v>1</v>
      </c>
      <c r="R20" s="3">
        <v>0</v>
      </c>
    </row>
    <row r="21" spans="1:18" x14ac:dyDescent="0.3">
      <c r="A21" s="2" t="s">
        <v>8</v>
      </c>
      <c r="B21" s="2" t="s">
        <v>27</v>
      </c>
      <c r="C21" s="2" t="s">
        <v>11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22</v>
      </c>
      <c r="J21" s="3">
        <v>26</v>
      </c>
      <c r="K21" s="3">
        <v>30</v>
      </c>
      <c r="L21" s="3">
        <v>29</v>
      </c>
      <c r="M21" s="3">
        <v>29</v>
      </c>
      <c r="N21" s="3">
        <v>0</v>
      </c>
      <c r="O21" s="3">
        <v>0</v>
      </c>
      <c r="P21" s="3">
        <v>0</v>
      </c>
      <c r="Q21" s="3">
        <v>2</v>
      </c>
      <c r="R21" s="3">
        <v>2</v>
      </c>
    </row>
    <row r="22" spans="1:18" x14ac:dyDescent="0.3">
      <c r="A22" s="2" t="s">
        <v>8</v>
      </c>
      <c r="B22" s="2" t="s">
        <v>28</v>
      </c>
      <c r="C22" s="2" t="s">
        <v>11</v>
      </c>
      <c r="D22" s="3">
        <v>1</v>
      </c>
      <c r="E22" s="3">
        <v>0</v>
      </c>
      <c r="F22" s="3">
        <v>0</v>
      </c>
      <c r="G22" s="3">
        <v>0</v>
      </c>
      <c r="H22" s="3">
        <v>1</v>
      </c>
      <c r="I22" s="3">
        <v>18</v>
      </c>
      <c r="J22" s="3">
        <v>18</v>
      </c>
      <c r="K22" s="3">
        <v>25</v>
      </c>
      <c r="L22" s="3">
        <v>24</v>
      </c>
      <c r="M22" s="3">
        <v>18</v>
      </c>
      <c r="N22" s="3">
        <v>0</v>
      </c>
      <c r="O22" s="3">
        <v>0</v>
      </c>
      <c r="P22" s="3">
        <v>0</v>
      </c>
      <c r="Q22" s="3">
        <v>2</v>
      </c>
      <c r="R22" s="3">
        <v>1</v>
      </c>
    </row>
    <row r="23" spans="1:18" x14ac:dyDescent="0.3">
      <c r="A23" s="2" t="s">
        <v>56</v>
      </c>
      <c r="B23" s="2" t="s">
        <v>9</v>
      </c>
      <c r="C23" s="2" t="s">
        <v>11</v>
      </c>
      <c r="D23" s="3">
        <v>12</v>
      </c>
      <c r="E23" s="3">
        <v>9</v>
      </c>
      <c r="F23" s="3">
        <v>12</v>
      </c>
      <c r="G23" s="3">
        <v>5</v>
      </c>
      <c r="H23" s="3">
        <v>6</v>
      </c>
      <c r="I23" s="3">
        <v>793</v>
      </c>
      <c r="J23" s="3">
        <v>732</v>
      </c>
      <c r="K23" s="3">
        <v>663</v>
      </c>
      <c r="L23" s="3">
        <v>584</v>
      </c>
      <c r="M23" s="3">
        <v>547</v>
      </c>
      <c r="N23" s="3">
        <v>0</v>
      </c>
      <c r="O23" s="3">
        <v>0</v>
      </c>
      <c r="P23" s="3">
        <v>0</v>
      </c>
      <c r="Q23" s="3">
        <v>28</v>
      </c>
      <c r="R23" s="3">
        <v>21</v>
      </c>
    </row>
    <row r="24" spans="1:18" x14ac:dyDescent="0.3">
      <c r="A24" s="2" t="s">
        <v>56</v>
      </c>
      <c r="B24" s="2" t="s">
        <v>12</v>
      </c>
      <c r="C24" s="2" t="s">
        <v>11</v>
      </c>
      <c r="D24" s="3">
        <v>6</v>
      </c>
      <c r="E24" s="3">
        <v>5</v>
      </c>
      <c r="F24" s="3">
        <v>5</v>
      </c>
      <c r="G24" s="3">
        <v>1</v>
      </c>
      <c r="H24" s="3">
        <v>3</v>
      </c>
      <c r="I24" s="3">
        <v>110</v>
      </c>
      <c r="J24" s="3">
        <v>96</v>
      </c>
      <c r="K24" s="3">
        <v>94</v>
      </c>
      <c r="L24" s="3">
        <v>74</v>
      </c>
      <c r="M24" s="3">
        <v>80</v>
      </c>
      <c r="N24" s="3">
        <v>0</v>
      </c>
      <c r="O24" s="3">
        <v>0</v>
      </c>
      <c r="P24" s="3">
        <v>0</v>
      </c>
      <c r="Q24" s="3">
        <v>6</v>
      </c>
      <c r="R24" s="3">
        <v>8</v>
      </c>
    </row>
    <row r="25" spans="1:18" x14ac:dyDescent="0.3">
      <c r="A25" s="2" t="s">
        <v>56</v>
      </c>
      <c r="B25" s="2" t="s">
        <v>13</v>
      </c>
      <c r="C25" s="2" t="s">
        <v>11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104</v>
      </c>
      <c r="J25" s="3">
        <v>86</v>
      </c>
      <c r="K25" s="3">
        <v>90</v>
      </c>
      <c r="L25" s="3">
        <v>75</v>
      </c>
      <c r="M25" s="3">
        <v>83</v>
      </c>
      <c r="N25" s="3">
        <v>0</v>
      </c>
      <c r="O25" s="3">
        <v>0</v>
      </c>
      <c r="P25" s="3">
        <v>0</v>
      </c>
      <c r="Q25" s="3">
        <v>1</v>
      </c>
      <c r="R25" s="3">
        <v>4</v>
      </c>
    </row>
    <row r="26" spans="1:18" x14ac:dyDescent="0.3">
      <c r="A26" s="2" t="s">
        <v>56</v>
      </c>
      <c r="B26" s="2" t="s">
        <v>14</v>
      </c>
      <c r="C26" s="2" t="s">
        <v>11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91</v>
      </c>
      <c r="J26" s="3">
        <v>64</v>
      </c>
      <c r="K26" s="3">
        <v>58</v>
      </c>
      <c r="L26" s="3">
        <v>37</v>
      </c>
      <c r="M26" s="3">
        <v>49</v>
      </c>
      <c r="N26" s="3">
        <v>0</v>
      </c>
      <c r="O26" s="3">
        <v>0</v>
      </c>
      <c r="P26" s="3">
        <v>0</v>
      </c>
      <c r="Q26" s="3">
        <v>2</v>
      </c>
      <c r="R26" s="3">
        <v>1</v>
      </c>
    </row>
    <row r="27" spans="1:18" x14ac:dyDescent="0.3">
      <c r="A27" s="2" t="s">
        <v>56</v>
      </c>
      <c r="B27" s="2" t="s">
        <v>15</v>
      </c>
      <c r="C27" s="2" t="s">
        <v>11</v>
      </c>
      <c r="D27" s="3">
        <v>0</v>
      </c>
      <c r="E27" s="3">
        <v>1</v>
      </c>
      <c r="F27" s="3">
        <v>2</v>
      </c>
      <c r="G27" s="3">
        <v>0</v>
      </c>
      <c r="H27" s="3">
        <v>0</v>
      </c>
      <c r="I27" s="3">
        <v>13</v>
      </c>
      <c r="J27" s="3">
        <v>11</v>
      </c>
      <c r="K27" s="3">
        <v>9</v>
      </c>
      <c r="L27" s="3">
        <v>11</v>
      </c>
      <c r="M27" s="3">
        <v>7</v>
      </c>
      <c r="N27" s="3">
        <v>0</v>
      </c>
      <c r="O27" s="3">
        <v>0</v>
      </c>
      <c r="P27" s="3">
        <v>0</v>
      </c>
      <c r="Q27" s="3">
        <v>2</v>
      </c>
      <c r="R27" s="3">
        <v>0</v>
      </c>
    </row>
    <row r="28" spans="1:18" x14ac:dyDescent="0.3">
      <c r="A28" s="2" t="s">
        <v>56</v>
      </c>
      <c r="B28" s="2" t="s">
        <v>16</v>
      </c>
      <c r="C28" s="2" t="s">
        <v>11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9</v>
      </c>
      <c r="J28" s="3">
        <v>13</v>
      </c>
      <c r="K28" s="3">
        <v>4</v>
      </c>
      <c r="L28" s="3">
        <v>11</v>
      </c>
      <c r="M28" s="3">
        <v>13</v>
      </c>
      <c r="N28" s="3">
        <v>0</v>
      </c>
      <c r="O28" s="3">
        <v>0</v>
      </c>
      <c r="P28" s="3">
        <v>0</v>
      </c>
      <c r="Q28" s="3">
        <v>2</v>
      </c>
      <c r="R28" s="3">
        <v>0</v>
      </c>
    </row>
    <row r="29" spans="1:18" x14ac:dyDescent="0.3">
      <c r="A29" s="2" t="s">
        <v>56</v>
      </c>
      <c r="B29" s="2" t="s">
        <v>17</v>
      </c>
      <c r="C29" s="2" t="s">
        <v>11</v>
      </c>
      <c r="D29" s="3">
        <v>1</v>
      </c>
      <c r="E29" s="3">
        <v>0</v>
      </c>
      <c r="F29" s="3">
        <v>1</v>
      </c>
      <c r="G29" s="3">
        <v>1</v>
      </c>
      <c r="H29" s="3">
        <v>1</v>
      </c>
      <c r="I29" s="3">
        <v>237</v>
      </c>
      <c r="J29" s="3">
        <v>263</v>
      </c>
      <c r="K29" s="3">
        <v>212</v>
      </c>
      <c r="L29" s="3">
        <v>204</v>
      </c>
      <c r="M29" s="3">
        <v>174</v>
      </c>
      <c r="N29" s="3">
        <v>0</v>
      </c>
      <c r="O29" s="3">
        <v>0</v>
      </c>
      <c r="P29" s="3">
        <v>0</v>
      </c>
      <c r="Q29" s="3">
        <v>7</v>
      </c>
      <c r="R29" s="3">
        <v>8</v>
      </c>
    </row>
    <row r="30" spans="1:18" x14ac:dyDescent="0.3">
      <c r="A30" s="2" t="s">
        <v>56</v>
      </c>
      <c r="B30" s="2" t="s">
        <v>18</v>
      </c>
      <c r="C30" s="2" t="s">
        <v>11</v>
      </c>
      <c r="D30" s="3">
        <v>2</v>
      </c>
      <c r="E30" s="3">
        <v>3</v>
      </c>
      <c r="F30" s="3">
        <v>3</v>
      </c>
      <c r="G30" s="3">
        <v>2</v>
      </c>
      <c r="H30" s="3">
        <v>2</v>
      </c>
      <c r="I30" s="3">
        <v>173</v>
      </c>
      <c r="J30" s="3">
        <v>159</v>
      </c>
      <c r="K30" s="3">
        <v>163</v>
      </c>
      <c r="L30" s="3">
        <v>142</v>
      </c>
      <c r="M30" s="3">
        <v>112</v>
      </c>
      <c r="N30" s="3">
        <v>0</v>
      </c>
      <c r="O30" s="3">
        <v>0</v>
      </c>
      <c r="P30" s="3">
        <v>0</v>
      </c>
      <c r="Q30" s="3">
        <v>6</v>
      </c>
      <c r="R30" s="3">
        <v>0</v>
      </c>
    </row>
    <row r="31" spans="1:18" x14ac:dyDescent="0.3">
      <c r="A31" s="2" t="s">
        <v>56</v>
      </c>
      <c r="B31" s="2" t="s">
        <v>19</v>
      </c>
      <c r="C31" s="2" t="s">
        <v>11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  <c r="L31" s="3">
        <v>1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 x14ac:dyDescent="0.3">
      <c r="A32" s="2" t="s">
        <v>56</v>
      </c>
      <c r="B32" s="2" t="s">
        <v>20</v>
      </c>
      <c r="C32" s="2" t="s">
        <v>11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22</v>
      </c>
      <c r="J32" s="3">
        <v>22</v>
      </c>
      <c r="K32" s="3">
        <v>11</v>
      </c>
      <c r="L32" s="3">
        <v>15</v>
      </c>
      <c r="M32" s="3">
        <v>20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 x14ac:dyDescent="0.3">
      <c r="A33" s="2" t="s">
        <v>56</v>
      </c>
      <c r="B33" s="2" t="s">
        <v>21</v>
      </c>
      <c r="C33" s="2" t="s">
        <v>11</v>
      </c>
      <c r="D33" s="3">
        <v>0</v>
      </c>
      <c r="E33" s="3">
        <v>0</v>
      </c>
      <c r="F33" s="3">
        <v>0</v>
      </c>
      <c r="G33" s="3">
        <v>1</v>
      </c>
      <c r="H33" s="3">
        <v>0</v>
      </c>
      <c r="I33" s="3">
        <v>11</v>
      </c>
      <c r="J33" s="3">
        <v>5</v>
      </c>
      <c r="K33" s="3">
        <v>7</v>
      </c>
      <c r="L33" s="3">
        <v>3</v>
      </c>
      <c r="M33" s="3">
        <v>3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 x14ac:dyDescent="0.3">
      <c r="A34" s="2" t="s">
        <v>56</v>
      </c>
      <c r="B34" s="2" t="s">
        <v>22</v>
      </c>
      <c r="C34" s="2" t="s">
        <v>11</v>
      </c>
      <c r="D34" s="3">
        <v>0</v>
      </c>
      <c r="E34" s="3">
        <v>0</v>
      </c>
      <c r="F34" s="3">
        <v>1</v>
      </c>
      <c r="G34" s="3">
        <v>0</v>
      </c>
      <c r="H34" s="3">
        <v>0</v>
      </c>
      <c r="I34" s="3">
        <v>5</v>
      </c>
      <c r="J34" s="3">
        <v>5</v>
      </c>
      <c r="K34" s="3">
        <v>2</v>
      </c>
      <c r="L34" s="3">
        <v>2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 x14ac:dyDescent="0.3">
      <c r="A35" s="2" t="s">
        <v>56</v>
      </c>
      <c r="B35" s="2" t="s">
        <v>23</v>
      </c>
      <c r="C35" s="2" t="s">
        <v>11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4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 x14ac:dyDescent="0.3">
      <c r="A36" s="2" t="s">
        <v>56</v>
      </c>
      <c r="B36" s="2" t="s">
        <v>24</v>
      </c>
      <c r="C36" s="2" t="s">
        <v>11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2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</row>
    <row r="37" spans="1:18" x14ac:dyDescent="0.3">
      <c r="A37" s="2" t="s">
        <v>56</v>
      </c>
      <c r="B37" s="2" t="s">
        <v>25</v>
      </c>
      <c r="C37" s="2" t="s">
        <v>11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K37" s="3">
        <v>0</v>
      </c>
      <c r="L37" s="3">
        <v>2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</row>
    <row r="38" spans="1:18" x14ac:dyDescent="0.3">
      <c r="A38" s="2" t="s">
        <v>56</v>
      </c>
      <c r="B38" s="2" t="s">
        <v>26</v>
      </c>
      <c r="C38" s="2" t="s">
        <v>11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0</v>
      </c>
      <c r="K38" s="3">
        <v>0</v>
      </c>
      <c r="L38" s="3">
        <v>2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</row>
    <row r="39" spans="1:18" x14ac:dyDescent="0.3">
      <c r="A39" s="2" t="s">
        <v>56</v>
      </c>
      <c r="B39" s="2" t="s">
        <v>27</v>
      </c>
      <c r="C39" s="2" t="s">
        <v>11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5</v>
      </c>
      <c r="J39" s="3">
        <v>1</v>
      </c>
      <c r="K39" s="3">
        <v>4</v>
      </c>
      <c r="L39" s="3">
        <v>2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</row>
    <row r="40" spans="1:18" x14ac:dyDescent="0.3">
      <c r="A40" s="2" t="s">
        <v>56</v>
      </c>
      <c r="B40" s="2" t="s">
        <v>28</v>
      </c>
      <c r="C40" s="2" t="s">
        <v>11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6</v>
      </c>
      <c r="J40" s="3">
        <v>4</v>
      </c>
      <c r="K40" s="3">
        <v>8</v>
      </c>
      <c r="L40" s="3">
        <v>1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 x14ac:dyDescent="0.3">
      <c r="A41" s="2" t="s">
        <v>43</v>
      </c>
      <c r="B41" s="2" t="s">
        <v>9</v>
      </c>
      <c r="C41" s="2" t="s">
        <v>11</v>
      </c>
      <c r="D41" s="3">
        <v>1</v>
      </c>
      <c r="E41" s="3">
        <v>0</v>
      </c>
      <c r="F41" s="3">
        <v>0</v>
      </c>
      <c r="G41" s="3">
        <v>1</v>
      </c>
      <c r="H41" s="3">
        <v>1</v>
      </c>
      <c r="I41" s="3">
        <v>73</v>
      </c>
      <c r="J41" s="3">
        <v>71</v>
      </c>
      <c r="K41" s="3">
        <v>66</v>
      </c>
      <c r="L41" s="3">
        <v>54</v>
      </c>
      <c r="M41" s="3">
        <v>50</v>
      </c>
      <c r="N41" s="3">
        <v>0</v>
      </c>
      <c r="O41" s="3">
        <v>0</v>
      </c>
      <c r="P41" s="3">
        <v>0</v>
      </c>
      <c r="Q41" s="3">
        <v>1</v>
      </c>
      <c r="R41" s="3">
        <v>0</v>
      </c>
    </row>
    <row r="42" spans="1:18" x14ac:dyDescent="0.3">
      <c r="A42" s="2" t="s">
        <v>43</v>
      </c>
      <c r="B42" s="2" t="s">
        <v>12</v>
      </c>
      <c r="C42" s="2" t="s">
        <v>11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11</v>
      </c>
      <c r="J42" s="3">
        <v>12</v>
      </c>
      <c r="K42" s="3">
        <v>16</v>
      </c>
      <c r="L42" s="3">
        <v>12</v>
      </c>
      <c r="M42" s="3">
        <v>5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</row>
    <row r="43" spans="1:18" x14ac:dyDescent="0.3">
      <c r="A43" s="2" t="s">
        <v>43</v>
      </c>
      <c r="B43" s="2" t="s">
        <v>13</v>
      </c>
      <c r="C43" s="2" t="s">
        <v>11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5</v>
      </c>
      <c r="J43" s="3">
        <v>9</v>
      </c>
      <c r="K43" s="3">
        <v>4</v>
      </c>
      <c r="L43" s="3">
        <v>6</v>
      </c>
      <c r="M43" s="3">
        <v>5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</row>
    <row r="44" spans="1:18" x14ac:dyDescent="0.3">
      <c r="A44" s="2" t="s">
        <v>43</v>
      </c>
      <c r="B44" s="2" t="s">
        <v>14</v>
      </c>
      <c r="C44" s="2" t="s">
        <v>11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5</v>
      </c>
      <c r="J44" s="3">
        <v>7</v>
      </c>
      <c r="K44" s="3">
        <v>11</v>
      </c>
      <c r="L44" s="3">
        <v>4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</row>
    <row r="45" spans="1:18" x14ac:dyDescent="0.3">
      <c r="A45" s="2" t="s">
        <v>43</v>
      </c>
      <c r="B45" s="2" t="s">
        <v>15</v>
      </c>
      <c r="C45" s="2" t="s">
        <v>11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</row>
    <row r="46" spans="1:18" x14ac:dyDescent="0.3">
      <c r="A46" s="2" t="s">
        <v>43</v>
      </c>
      <c r="B46" s="2" t="s">
        <v>16</v>
      </c>
      <c r="C46" s="2" t="s">
        <v>11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  <c r="K46" s="3">
        <v>1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 x14ac:dyDescent="0.3">
      <c r="A47" s="2" t="s">
        <v>43</v>
      </c>
      <c r="B47" s="2" t="s">
        <v>17</v>
      </c>
      <c r="C47" s="2" t="s">
        <v>11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27</v>
      </c>
      <c r="J47" s="3">
        <v>25</v>
      </c>
      <c r="K47" s="3">
        <v>25</v>
      </c>
      <c r="L47" s="3">
        <v>15</v>
      </c>
      <c r="M47" s="3">
        <v>21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 x14ac:dyDescent="0.3">
      <c r="A48" s="2" t="s">
        <v>43</v>
      </c>
      <c r="B48" s="2" t="s">
        <v>18</v>
      </c>
      <c r="C48" s="2" t="s">
        <v>11</v>
      </c>
      <c r="D48" s="3">
        <v>1</v>
      </c>
      <c r="E48" s="3">
        <v>0</v>
      </c>
      <c r="F48" s="3">
        <v>0</v>
      </c>
      <c r="G48" s="3">
        <v>1</v>
      </c>
      <c r="H48" s="3">
        <v>1</v>
      </c>
      <c r="I48" s="3">
        <v>21</v>
      </c>
      <c r="J48" s="3">
        <v>12</v>
      </c>
      <c r="K48" s="3">
        <v>8</v>
      </c>
      <c r="L48" s="3">
        <v>15</v>
      </c>
      <c r="M48" s="3">
        <v>10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 x14ac:dyDescent="0.3">
      <c r="A49" s="2" t="s">
        <v>43</v>
      </c>
      <c r="B49" s="2" t="s">
        <v>19</v>
      </c>
      <c r="C49" s="2" t="s">
        <v>11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 x14ac:dyDescent="0.3">
      <c r="A50" s="2" t="s">
        <v>43</v>
      </c>
      <c r="B50" s="2" t="s">
        <v>20</v>
      </c>
      <c r="C50" s="2" t="s">
        <v>11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2</v>
      </c>
      <c r="J50" s="3">
        <v>4</v>
      </c>
      <c r="K50" s="3">
        <v>1</v>
      </c>
      <c r="L50" s="3">
        <v>1</v>
      </c>
      <c r="M50" s="3">
        <v>5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 x14ac:dyDescent="0.3">
      <c r="A51" s="2" t="s">
        <v>43</v>
      </c>
      <c r="B51" s="2" t="s">
        <v>21</v>
      </c>
      <c r="C51" s="2" t="s">
        <v>11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 x14ac:dyDescent="0.3">
      <c r="A52" s="2" t="s">
        <v>43</v>
      </c>
      <c r="B52" s="2" t="s">
        <v>22</v>
      </c>
      <c r="C52" s="2" t="s">
        <v>11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 x14ac:dyDescent="0.3">
      <c r="A53" s="2" t="s">
        <v>43</v>
      </c>
      <c r="B53" s="2" t="s">
        <v>23</v>
      </c>
      <c r="C53" s="2" t="s">
        <v>11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</row>
    <row r="54" spans="1:18" x14ac:dyDescent="0.3">
      <c r="A54" s="2" t="s">
        <v>43</v>
      </c>
      <c r="B54" s="2" t="s">
        <v>24</v>
      </c>
      <c r="C54" s="2" t="s">
        <v>11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</row>
    <row r="55" spans="1:18" x14ac:dyDescent="0.3">
      <c r="A55" s="2" t="s">
        <v>43</v>
      </c>
      <c r="B55" s="2" t="s">
        <v>25</v>
      </c>
      <c r="C55" s="2" t="s">
        <v>11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</row>
    <row r="56" spans="1:18" x14ac:dyDescent="0.3">
      <c r="A56" s="2" t="s">
        <v>43</v>
      </c>
      <c r="B56" s="2" t="s">
        <v>26</v>
      </c>
      <c r="C56" s="2" t="s">
        <v>11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</row>
    <row r="57" spans="1:18" x14ac:dyDescent="0.3">
      <c r="A57" s="2" t="s">
        <v>43</v>
      </c>
      <c r="B57" s="2" t="s">
        <v>27</v>
      </c>
      <c r="C57" s="2" t="s">
        <v>11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</row>
    <row r="58" spans="1:18" x14ac:dyDescent="0.3">
      <c r="A58" s="2" t="s">
        <v>43</v>
      </c>
      <c r="B58" s="2" t="s">
        <v>28</v>
      </c>
      <c r="C58" s="2" t="s">
        <v>11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1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</row>
    <row r="59" spans="1:18" x14ac:dyDescent="0.3">
      <c r="A59" s="2" t="s">
        <v>44</v>
      </c>
      <c r="B59" s="2" t="s">
        <v>9</v>
      </c>
      <c r="C59" s="2" t="s">
        <v>11</v>
      </c>
      <c r="D59" s="3">
        <v>3</v>
      </c>
      <c r="E59" s="3">
        <v>4</v>
      </c>
      <c r="F59" s="3">
        <v>3</v>
      </c>
      <c r="G59" s="3">
        <v>2</v>
      </c>
      <c r="H59" s="3">
        <v>2</v>
      </c>
      <c r="I59" s="3">
        <v>274</v>
      </c>
      <c r="J59" s="3">
        <v>256</v>
      </c>
      <c r="K59" s="3">
        <v>224</v>
      </c>
      <c r="L59" s="3">
        <v>196</v>
      </c>
      <c r="M59" s="3">
        <v>189</v>
      </c>
      <c r="N59" s="3">
        <v>0</v>
      </c>
      <c r="O59" s="3">
        <v>0</v>
      </c>
      <c r="P59" s="3">
        <v>0</v>
      </c>
      <c r="Q59" s="3">
        <v>4</v>
      </c>
      <c r="R59" s="3">
        <v>6</v>
      </c>
    </row>
    <row r="60" spans="1:18" x14ac:dyDescent="0.3">
      <c r="A60" s="2" t="s">
        <v>44</v>
      </c>
      <c r="B60" s="2" t="s">
        <v>12</v>
      </c>
      <c r="C60" s="2" t="s">
        <v>11</v>
      </c>
      <c r="D60" s="3">
        <v>3</v>
      </c>
      <c r="E60" s="3">
        <v>3</v>
      </c>
      <c r="F60" s="3">
        <v>2</v>
      </c>
      <c r="G60" s="3">
        <v>0</v>
      </c>
      <c r="H60" s="3">
        <v>1</v>
      </c>
      <c r="I60" s="3">
        <v>68</v>
      </c>
      <c r="J60" s="3">
        <v>51</v>
      </c>
      <c r="K60" s="3">
        <v>49</v>
      </c>
      <c r="L60" s="3">
        <v>36</v>
      </c>
      <c r="M60" s="3">
        <v>44</v>
      </c>
      <c r="N60" s="3">
        <v>0</v>
      </c>
      <c r="O60" s="3">
        <v>0</v>
      </c>
      <c r="P60" s="3">
        <v>0</v>
      </c>
      <c r="Q60" s="3">
        <v>3</v>
      </c>
      <c r="R60" s="3">
        <v>4</v>
      </c>
    </row>
    <row r="61" spans="1:18" x14ac:dyDescent="0.3">
      <c r="A61" s="2" t="s">
        <v>44</v>
      </c>
      <c r="B61" s="2" t="s">
        <v>13</v>
      </c>
      <c r="C61" s="2" t="s">
        <v>11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54</v>
      </c>
      <c r="J61" s="3">
        <v>42</v>
      </c>
      <c r="K61" s="3">
        <v>54</v>
      </c>
      <c r="L61" s="3">
        <v>34</v>
      </c>
      <c r="M61" s="3">
        <v>39</v>
      </c>
      <c r="N61" s="3">
        <v>0</v>
      </c>
      <c r="O61" s="3">
        <v>0</v>
      </c>
      <c r="P61" s="3">
        <v>0</v>
      </c>
      <c r="Q61" s="3">
        <v>1</v>
      </c>
      <c r="R61" s="3">
        <v>1</v>
      </c>
    </row>
    <row r="62" spans="1:18" x14ac:dyDescent="0.3">
      <c r="A62" s="2" t="s">
        <v>44</v>
      </c>
      <c r="B62" s="2" t="s">
        <v>14</v>
      </c>
      <c r="C62" s="2" t="s">
        <v>11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14</v>
      </c>
      <c r="J62" s="3">
        <v>9</v>
      </c>
      <c r="K62" s="3">
        <v>10</v>
      </c>
      <c r="L62" s="3">
        <v>9</v>
      </c>
      <c r="M62" s="3">
        <v>6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</row>
    <row r="63" spans="1:18" x14ac:dyDescent="0.3">
      <c r="A63" s="2" t="s">
        <v>44</v>
      </c>
      <c r="B63" s="2" t="s">
        <v>15</v>
      </c>
      <c r="C63" s="2" t="s">
        <v>11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2</v>
      </c>
      <c r="J63" s="3">
        <v>6</v>
      </c>
      <c r="K63" s="3">
        <v>3</v>
      </c>
      <c r="L63" s="3">
        <v>3</v>
      </c>
      <c r="M63" s="3">
        <v>2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</row>
    <row r="64" spans="1:18" x14ac:dyDescent="0.3">
      <c r="A64" s="2" t="s">
        <v>44</v>
      </c>
      <c r="B64" s="2" t="s">
        <v>16</v>
      </c>
      <c r="C64" s="2" t="s">
        <v>11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1</v>
      </c>
      <c r="J64" s="3">
        <v>5</v>
      </c>
      <c r="K64" s="3">
        <v>1</v>
      </c>
      <c r="L64" s="3">
        <v>1</v>
      </c>
      <c r="M64" s="3">
        <v>4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</row>
    <row r="65" spans="1:18" x14ac:dyDescent="0.3">
      <c r="A65" s="2" t="s">
        <v>44</v>
      </c>
      <c r="B65" s="2" t="s">
        <v>17</v>
      </c>
      <c r="C65" s="2" t="s">
        <v>11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61</v>
      </c>
      <c r="J65" s="3">
        <v>72</v>
      </c>
      <c r="K65" s="3">
        <v>50</v>
      </c>
      <c r="L65" s="3">
        <v>57</v>
      </c>
      <c r="M65" s="3">
        <v>47</v>
      </c>
      <c r="N65" s="3">
        <v>0</v>
      </c>
      <c r="O65" s="3">
        <v>0</v>
      </c>
      <c r="P65" s="3">
        <v>0</v>
      </c>
      <c r="Q65" s="3">
        <v>0</v>
      </c>
      <c r="R65" s="3">
        <v>1</v>
      </c>
    </row>
    <row r="66" spans="1:18" x14ac:dyDescent="0.3">
      <c r="A66" s="2" t="s">
        <v>44</v>
      </c>
      <c r="B66" s="2" t="s">
        <v>18</v>
      </c>
      <c r="C66" s="2" t="s">
        <v>11</v>
      </c>
      <c r="D66" s="3">
        <v>0</v>
      </c>
      <c r="E66" s="3">
        <v>1</v>
      </c>
      <c r="F66" s="3">
        <v>1</v>
      </c>
      <c r="G66" s="3">
        <v>0</v>
      </c>
      <c r="H66" s="3">
        <v>1</v>
      </c>
      <c r="I66" s="3">
        <v>54</v>
      </c>
      <c r="J66" s="3">
        <v>58</v>
      </c>
      <c r="K66" s="3">
        <v>45</v>
      </c>
      <c r="L66" s="3">
        <v>43</v>
      </c>
      <c r="M66" s="3">
        <v>42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</row>
    <row r="67" spans="1:18" x14ac:dyDescent="0.3">
      <c r="A67" s="2" t="s">
        <v>44</v>
      </c>
      <c r="B67" s="2" t="s">
        <v>19</v>
      </c>
      <c r="C67" s="2" t="s">
        <v>11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1</v>
      </c>
      <c r="J67" s="3">
        <v>0</v>
      </c>
      <c r="K67" s="3">
        <v>0</v>
      </c>
      <c r="L67" s="3">
        <v>0</v>
      </c>
      <c r="M67" s="3">
        <v>1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</row>
    <row r="68" spans="1:18" x14ac:dyDescent="0.3">
      <c r="A68" s="2" t="s">
        <v>44</v>
      </c>
      <c r="B68" s="2" t="s">
        <v>20</v>
      </c>
      <c r="C68" s="2" t="s">
        <v>11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15</v>
      </c>
      <c r="J68" s="3">
        <v>8</v>
      </c>
      <c r="K68" s="3">
        <v>5</v>
      </c>
      <c r="L68" s="3">
        <v>12</v>
      </c>
      <c r="M68" s="3">
        <v>3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</row>
    <row r="69" spans="1:18" x14ac:dyDescent="0.3">
      <c r="A69" s="2" t="s">
        <v>44</v>
      </c>
      <c r="B69" s="2" t="s">
        <v>21</v>
      </c>
      <c r="C69" s="2" t="s">
        <v>11</v>
      </c>
      <c r="D69" s="3">
        <v>0</v>
      </c>
      <c r="E69" s="3">
        <v>0</v>
      </c>
      <c r="F69" s="3">
        <v>0</v>
      </c>
      <c r="G69" s="3">
        <v>1</v>
      </c>
      <c r="H69" s="3">
        <v>0</v>
      </c>
      <c r="I69" s="3">
        <v>1</v>
      </c>
      <c r="J69" s="3">
        <v>1</v>
      </c>
      <c r="K69" s="3">
        <v>2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</row>
    <row r="70" spans="1:18" x14ac:dyDescent="0.3">
      <c r="A70" s="2" t="s">
        <v>44</v>
      </c>
      <c r="B70" s="2" t="s">
        <v>22</v>
      </c>
      <c r="C70" s="2" t="s">
        <v>11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1</v>
      </c>
      <c r="K70" s="3">
        <v>1</v>
      </c>
      <c r="L70" s="3">
        <v>0</v>
      </c>
      <c r="M70" s="3">
        <v>1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</row>
    <row r="71" spans="1:18" x14ac:dyDescent="0.3">
      <c r="A71" s="2" t="s">
        <v>44</v>
      </c>
      <c r="B71" s="2" t="s">
        <v>23</v>
      </c>
      <c r="C71" s="2" t="s">
        <v>11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1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</row>
    <row r="72" spans="1:18" x14ac:dyDescent="0.3">
      <c r="A72" s="2" t="s">
        <v>44</v>
      </c>
      <c r="B72" s="2" t="s">
        <v>24</v>
      </c>
      <c r="C72" s="2" t="s">
        <v>11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</row>
    <row r="73" spans="1:18" x14ac:dyDescent="0.3">
      <c r="A73" s="2" t="s">
        <v>44</v>
      </c>
      <c r="B73" s="2" t="s">
        <v>25</v>
      </c>
      <c r="C73" s="2" t="s">
        <v>11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</row>
    <row r="74" spans="1:18" x14ac:dyDescent="0.3">
      <c r="A74" s="2" t="s">
        <v>44</v>
      </c>
      <c r="B74" s="2" t="s">
        <v>26</v>
      </c>
      <c r="C74" s="2" t="s">
        <v>11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</row>
    <row r="75" spans="1:18" x14ac:dyDescent="0.3">
      <c r="A75" s="2" t="s">
        <v>44</v>
      </c>
      <c r="B75" s="2" t="s">
        <v>27</v>
      </c>
      <c r="C75" s="2" t="s">
        <v>11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</v>
      </c>
      <c r="L75" s="3">
        <v>1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</row>
    <row r="76" spans="1:18" x14ac:dyDescent="0.3">
      <c r="A76" s="2" t="s">
        <v>44</v>
      </c>
      <c r="B76" s="2" t="s">
        <v>28</v>
      </c>
      <c r="C76" s="2" t="s">
        <v>11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2</v>
      </c>
      <c r="J76" s="3">
        <v>3</v>
      </c>
      <c r="K76" s="3">
        <v>2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</row>
    <row r="77" spans="1:18" x14ac:dyDescent="0.3">
      <c r="A77" s="2" t="s">
        <v>55</v>
      </c>
      <c r="B77" s="2" t="s">
        <v>9</v>
      </c>
      <c r="C77" s="2" t="s">
        <v>11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1</v>
      </c>
      <c r="J77" s="3">
        <v>4</v>
      </c>
      <c r="K77" s="3">
        <v>0</v>
      </c>
      <c r="L77" s="3">
        <v>0</v>
      </c>
      <c r="M77" s="3">
        <v>2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</row>
    <row r="78" spans="1:18" x14ac:dyDescent="0.3">
      <c r="A78" s="2" t="s">
        <v>55</v>
      </c>
      <c r="B78" s="2" t="s">
        <v>12</v>
      </c>
      <c r="C78" s="2" t="s">
        <v>11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1</v>
      </c>
      <c r="K78" s="3">
        <v>0</v>
      </c>
      <c r="L78" s="3">
        <v>0</v>
      </c>
      <c r="M78" s="3">
        <v>1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</row>
    <row r="79" spans="1:18" x14ac:dyDescent="0.3">
      <c r="A79" s="2" t="s">
        <v>55</v>
      </c>
      <c r="B79" s="2" t="s">
        <v>13</v>
      </c>
      <c r="C79" s="2" t="s">
        <v>11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</row>
    <row r="80" spans="1:18" x14ac:dyDescent="0.3">
      <c r="A80" s="2" t="s">
        <v>55</v>
      </c>
      <c r="B80" s="2" t="s">
        <v>14</v>
      </c>
      <c r="C80" s="2" t="s">
        <v>11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1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</row>
    <row r="81" spans="1:18" x14ac:dyDescent="0.3">
      <c r="A81" s="2" t="s">
        <v>55</v>
      </c>
      <c r="B81" s="2" t="s">
        <v>15</v>
      </c>
      <c r="C81" s="2" t="s">
        <v>11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</row>
    <row r="82" spans="1:18" x14ac:dyDescent="0.3">
      <c r="A82" s="2" t="s">
        <v>55</v>
      </c>
      <c r="B82" s="2" t="s">
        <v>16</v>
      </c>
      <c r="C82" s="2" t="s">
        <v>11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</row>
    <row r="83" spans="1:18" x14ac:dyDescent="0.3">
      <c r="A83" s="2" t="s">
        <v>55</v>
      </c>
      <c r="B83" s="2" t="s">
        <v>17</v>
      </c>
      <c r="C83" s="2" t="s">
        <v>11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1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</row>
    <row r="84" spans="1:18" x14ac:dyDescent="0.3">
      <c r="A84" s="2" t="s">
        <v>55</v>
      </c>
      <c r="B84" s="2" t="s">
        <v>18</v>
      </c>
      <c r="C84" s="2" t="s">
        <v>11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2</v>
      </c>
      <c r="K84" s="3">
        <v>0</v>
      </c>
      <c r="L84" s="3">
        <v>0</v>
      </c>
      <c r="M84" s="3">
        <v>1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</row>
    <row r="85" spans="1:18" x14ac:dyDescent="0.3">
      <c r="A85" s="2" t="s">
        <v>55</v>
      </c>
      <c r="B85" s="2" t="s">
        <v>19</v>
      </c>
      <c r="C85" s="2" t="s">
        <v>11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</row>
    <row r="86" spans="1:18" x14ac:dyDescent="0.3">
      <c r="A86" s="2" t="s">
        <v>55</v>
      </c>
      <c r="B86" s="2" t="s">
        <v>20</v>
      </c>
      <c r="C86" s="2" t="s">
        <v>11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</row>
    <row r="87" spans="1:18" x14ac:dyDescent="0.3">
      <c r="A87" s="2" t="s">
        <v>55</v>
      </c>
      <c r="B87" s="2" t="s">
        <v>21</v>
      </c>
      <c r="C87" s="2" t="s">
        <v>11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</row>
    <row r="88" spans="1:18" x14ac:dyDescent="0.3">
      <c r="A88" s="2" t="s">
        <v>55</v>
      </c>
      <c r="B88" s="2" t="s">
        <v>22</v>
      </c>
      <c r="C88" s="2" t="s">
        <v>11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</row>
    <row r="89" spans="1:18" x14ac:dyDescent="0.3">
      <c r="A89" s="2" t="s">
        <v>55</v>
      </c>
      <c r="B89" s="2" t="s">
        <v>23</v>
      </c>
      <c r="C89" s="2" t="s">
        <v>11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</row>
    <row r="90" spans="1:18" x14ac:dyDescent="0.3">
      <c r="A90" s="2" t="s">
        <v>55</v>
      </c>
      <c r="B90" s="2" t="s">
        <v>24</v>
      </c>
      <c r="C90" s="2" t="s">
        <v>11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</row>
    <row r="91" spans="1:18" x14ac:dyDescent="0.3">
      <c r="A91" s="2" t="s">
        <v>55</v>
      </c>
      <c r="B91" s="2" t="s">
        <v>25</v>
      </c>
      <c r="C91" s="2" t="s">
        <v>11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</row>
    <row r="92" spans="1:18" x14ac:dyDescent="0.3">
      <c r="A92" s="2" t="s">
        <v>55</v>
      </c>
      <c r="B92" s="2" t="s">
        <v>26</v>
      </c>
      <c r="C92" s="2" t="s">
        <v>11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</row>
    <row r="93" spans="1:18" x14ac:dyDescent="0.3">
      <c r="A93" s="2" t="s">
        <v>55</v>
      </c>
      <c r="B93" s="2" t="s">
        <v>27</v>
      </c>
      <c r="C93" s="2" t="s">
        <v>11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</row>
    <row r="94" spans="1:18" x14ac:dyDescent="0.3">
      <c r="A94" s="2" t="s">
        <v>55</v>
      </c>
      <c r="B94" s="2" t="s">
        <v>28</v>
      </c>
      <c r="C94" s="2" t="s">
        <v>11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</row>
    <row r="95" spans="1:18" x14ac:dyDescent="0.3">
      <c r="A95" s="2" t="s">
        <v>52</v>
      </c>
      <c r="B95" s="2" t="s">
        <v>9</v>
      </c>
      <c r="C95" s="2" t="s">
        <v>11</v>
      </c>
      <c r="D95" s="3">
        <v>1</v>
      </c>
      <c r="E95" s="3">
        <v>0</v>
      </c>
      <c r="F95" s="3">
        <v>0</v>
      </c>
      <c r="G95" s="3">
        <v>2</v>
      </c>
      <c r="H95" s="3">
        <v>1</v>
      </c>
      <c r="I95" s="3">
        <v>114</v>
      </c>
      <c r="J95" s="3">
        <v>99</v>
      </c>
      <c r="K95" s="3">
        <v>100</v>
      </c>
      <c r="L95" s="3">
        <v>83</v>
      </c>
      <c r="M95" s="3">
        <v>78</v>
      </c>
      <c r="N95" s="3">
        <v>0</v>
      </c>
      <c r="O95" s="3">
        <v>0</v>
      </c>
      <c r="P95" s="3">
        <v>0</v>
      </c>
      <c r="Q95" s="3">
        <v>3</v>
      </c>
      <c r="R95" s="3">
        <v>3</v>
      </c>
    </row>
    <row r="96" spans="1:18" x14ac:dyDescent="0.3">
      <c r="A96" s="2" t="s">
        <v>52</v>
      </c>
      <c r="B96" s="2" t="s">
        <v>12</v>
      </c>
      <c r="C96" s="2" t="s">
        <v>11</v>
      </c>
      <c r="D96" s="3">
        <v>1</v>
      </c>
      <c r="E96" s="3">
        <v>0</v>
      </c>
      <c r="F96" s="3">
        <v>0</v>
      </c>
      <c r="G96" s="3">
        <v>1</v>
      </c>
      <c r="H96" s="3">
        <v>1</v>
      </c>
      <c r="I96" s="3">
        <v>12</v>
      </c>
      <c r="J96" s="3">
        <v>13</v>
      </c>
      <c r="K96" s="3">
        <v>10</v>
      </c>
      <c r="L96" s="3">
        <v>10</v>
      </c>
      <c r="M96" s="3">
        <v>10</v>
      </c>
      <c r="N96" s="3">
        <v>0</v>
      </c>
      <c r="O96" s="3">
        <v>0</v>
      </c>
      <c r="P96" s="3">
        <v>0</v>
      </c>
      <c r="Q96" s="3">
        <v>0</v>
      </c>
      <c r="R96" s="3">
        <v>1</v>
      </c>
    </row>
    <row r="97" spans="1:18" x14ac:dyDescent="0.3">
      <c r="A97" s="2" t="s">
        <v>52</v>
      </c>
      <c r="B97" s="2" t="s">
        <v>13</v>
      </c>
      <c r="C97" s="2" t="s">
        <v>11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11</v>
      </c>
      <c r="J97" s="3">
        <v>14</v>
      </c>
      <c r="K97" s="3">
        <v>13</v>
      </c>
      <c r="L97" s="3">
        <v>9</v>
      </c>
      <c r="M97" s="3">
        <v>18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</row>
    <row r="98" spans="1:18" x14ac:dyDescent="0.3">
      <c r="A98" s="2" t="s">
        <v>52</v>
      </c>
      <c r="B98" s="2" t="s">
        <v>14</v>
      </c>
      <c r="C98" s="2" t="s">
        <v>11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14</v>
      </c>
      <c r="J98" s="3">
        <v>10</v>
      </c>
      <c r="K98" s="3">
        <v>6</v>
      </c>
      <c r="L98" s="3">
        <v>5</v>
      </c>
      <c r="M98" s="3">
        <v>5</v>
      </c>
      <c r="N98" s="3">
        <v>0</v>
      </c>
      <c r="O98" s="3">
        <v>0</v>
      </c>
      <c r="P98" s="3">
        <v>0</v>
      </c>
      <c r="Q98" s="3">
        <v>0</v>
      </c>
      <c r="R98" s="3">
        <v>1</v>
      </c>
    </row>
    <row r="99" spans="1:18" x14ac:dyDescent="0.3">
      <c r="A99" s="2" t="s">
        <v>52</v>
      </c>
      <c r="B99" s="2" t="s">
        <v>15</v>
      </c>
      <c r="C99" s="2" t="s">
        <v>11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3</v>
      </c>
      <c r="J99" s="3">
        <v>2</v>
      </c>
      <c r="K99" s="3">
        <v>0</v>
      </c>
      <c r="L99" s="3">
        <v>1</v>
      </c>
      <c r="M99" s="3">
        <v>1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</row>
    <row r="100" spans="1:18" x14ac:dyDescent="0.3">
      <c r="A100" s="2" t="s">
        <v>52</v>
      </c>
      <c r="B100" s="2" t="s">
        <v>16</v>
      </c>
      <c r="C100" s="2" t="s">
        <v>11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1</v>
      </c>
      <c r="K100" s="3">
        <v>0</v>
      </c>
      <c r="L100" s="3">
        <v>0</v>
      </c>
      <c r="M100" s="3">
        <v>2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</row>
    <row r="101" spans="1:18" x14ac:dyDescent="0.3">
      <c r="A101" s="2" t="s">
        <v>52</v>
      </c>
      <c r="B101" s="2" t="s">
        <v>17</v>
      </c>
      <c r="C101" s="2" t="s">
        <v>11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40</v>
      </c>
      <c r="J101" s="3">
        <v>28</v>
      </c>
      <c r="K101" s="3">
        <v>37</v>
      </c>
      <c r="L101" s="3">
        <v>35</v>
      </c>
      <c r="M101" s="3">
        <v>23</v>
      </c>
      <c r="N101" s="3">
        <v>0</v>
      </c>
      <c r="O101" s="3">
        <v>0</v>
      </c>
      <c r="P101" s="3">
        <v>0</v>
      </c>
      <c r="Q101" s="3">
        <v>2</v>
      </c>
      <c r="R101" s="3">
        <v>1</v>
      </c>
    </row>
    <row r="102" spans="1:18" x14ac:dyDescent="0.3">
      <c r="A102" s="2" t="s">
        <v>52</v>
      </c>
      <c r="B102" s="2" t="s">
        <v>18</v>
      </c>
      <c r="C102" s="2" t="s">
        <v>11</v>
      </c>
      <c r="D102" s="3">
        <v>0</v>
      </c>
      <c r="E102" s="3">
        <v>0</v>
      </c>
      <c r="F102" s="3">
        <v>0</v>
      </c>
      <c r="G102" s="3">
        <v>1</v>
      </c>
      <c r="H102" s="3">
        <v>0</v>
      </c>
      <c r="I102" s="3">
        <v>26</v>
      </c>
      <c r="J102" s="3">
        <v>28</v>
      </c>
      <c r="K102" s="3">
        <v>28</v>
      </c>
      <c r="L102" s="3">
        <v>22</v>
      </c>
      <c r="M102" s="3">
        <v>19</v>
      </c>
      <c r="N102" s="3">
        <v>0</v>
      </c>
      <c r="O102" s="3">
        <v>0</v>
      </c>
      <c r="P102" s="3">
        <v>0</v>
      </c>
      <c r="Q102" s="3">
        <v>1</v>
      </c>
      <c r="R102" s="3">
        <v>0</v>
      </c>
    </row>
    <row r="103" spans="1:18" x14ac:dyDescent="0.3">
      <c r="A103" s="2" t="s">
        <v>52</v>
      </c>
      <c r="B103" s="2" t="s">
        <v>19</v>
      </c>
      <c r="C103" s="2" t="s">
        <v>11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</row>
    <row r="104" spans="1:18" x14ac:dyDescent="0.3">
      <c r="A104" s="2" t="s">
        <v>52</v>
      </c>
      <c r="B104" s="2" t="s">
        <v>20</v>
      </c>
      <c r="C104" s="2" t="s">
        <v>11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3</v>
      </c>
      <c r="J104" s="3">
        <v>3</v>
      </c>
      <c r="K104" s="3">
        <v>5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</row>
    <row r="105" spans="1:18" x14ac:dyDescent="0.3">
      <c r="A105" s="2" t="s">
        <v>52</v>
      </c>
      <c r="B105" s="2" t="s">
        <v>21</v>
      </c>
      <c r="C105" s="2" t="s">
        <v>11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2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</row>
    <row r="106" spans="1:18" x14ac:dyDescent="0.3">
      <c r="A106" s="2" t="s">
        <v>52</v>
      </c>
      <c r="B106" s="2" t="s">
        <v>22</v>
      </c>
      <c r="C106" s="2" t="s">
        <v>11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</row>
    <row r="107" spans="1:18" x14ac:dyDescent="0.3">
      <c r="A107" s="2" t="s">
        <v>52</v>
      </c>
      <c r="B107" s="2" t="s">
        <v>23</v>
      </c>
      <c r="C107" s="2" t="s">
        <v>11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2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</row>
    <row r="108" spans="1:18" x14ac:dyDescent="0.3">
      <c r="A108" s="2" t="s">
        <v>52</v>
      </c>
      <c r="B108" s="2" t="s">
        <v>24</v>
      </c>
      <c r="C108" s="2" t="s">
        <v>11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1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</row>
    <row r="109" spans="1:18" x14ac:dyDescent="0.3">
      <c r="A109" s="2" t="s">
        <v>52</v>
      </c>
      <c r="B109" s="2" t="s">
        <v>25</v>
      </c>
      <c r="C109" s="2" t="s">
        <v>11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</row>
    <row r="110" spans="1:18" x14ac:dyDescent="0.3">
      <c r="A110" s="2" t="s">
        <v>52</v>
      </c>
      <c r="B110" s="2" t="s">
        <v>26</v>
      </c>
      <c r="C110" s="2" t="s">
        <v>11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</row>
    <row r="111" spans="1:18" x14ac:dyDescent="0.3">
      <c r="A111" s="2" t="s">
        <v>52</v>
      </c>
      <c r="B111" s="2" t="s">
        <v>27</v>
      </c>
      <c r="C111" s="2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</row>
    <row r="112" spans="1:18" x14ac:dyDescent="0.3">
      <c r="A112" s="2" t="s">
        <v>52</v>
      </c>
      <c r="B112" s="2" t="s">
        <v>28</v>
      </c>
      <c r="C112" s="2" t="s">
        <v>11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</v>
      </c>
      <c r="L112" s="3">
        <v>1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</row>
    <row r="113" spans="1:18" x14ac:dyDescent="0.3">
      <c r="A113" s="2" t="s">
        <v>57</v>
      </c>
      <c r="B113" s="2" t="s">
        <v>9</v>
      </c>
      <c r="C113" s="2" t="s">
        <v>11</v>
      </c>
      <c r="D113" s="3">
        <v>9</v>
      </c>
      <c r="E113" s="3">
        <v>4</v>
      </c>
      <c r="F113" s="3">
        <v>4</v>
      </c>
      <c r="G113" s="3">
        <v>10</v>
      </c>
      <c r="H113" s="3">
        <v>3</v>
      </c>
      <c r="I113" s="3">
        <v>296</v>
      </c>
      <c r="J113" s="3">
        <v>263</v>
      </c>
      <c r="K113" s="3">
        <v>246</v>
      </c>
      <c r="L113" s="3">
        <v>222</v>
      </c>
      <c r="M113" s="3">
        <v>261</v>
      </c>
      <c r="N113" s="3">
        <v>0</v>
      </c>
      <c r="O113" s="3">
        <v>0</v>
      </c>
      <c r="P113" s="3">
        <v>0</v>
      </c>
      <c r="Q113" s="3">
        <v>13</v>
      </c>
      <c r="R113" s="3">
        <v>13</v>
      </c>
    </row>
    <row r="114" spans="1:18" x14ac:dyDescent="0.3">
      <c r="A114" s="2" t="s">
        <v>57</v>
      </c>
      <c r="B114" s="2" t="s">
        <v>12</v>
      </c>
      <c r="C114" s="2" t="s">
        <v>11</v>
      </c>
      <c r="D114" s="3">
        <v>2</v>
      </c>
      <c r="E114" s="3">
        <v>1</v>
      </c>
      <c r="F114" s="3">
        <v>2</v>
      </c>
      <c r="G114" s="3">
        <v>5</v>
      </c>
      <c r="H114" s="3">
        <v>1</v>
      </c>
      <c r="I114" s="3">
        <v>40</v>
      </c>
      <c r="J114" s="3">
        <v>31</v>
      </c>
      <c r="K114" s="3">
        <v>27</v>
      </c>
      <c r="L114" s="3">
        <v>20</v>
      </c>
      <c r="M114" s="3">
        <v>23</v>
      </c>
      <c r="N114" s="3">
        <v>0</v>
      </c>
      <c r="O114" s="3">
        <v>0</v>
      </c>
      <c r="P114" s="3">
        <v>0</v>
      </c>
      <c r="Q114" s="3">
        <v>4</v>
      </c>
      <c r="R114" s="3">
        <v>2</v>
      </c>
    </row>
    <row r="115" spans="1:18" x14ac:dyDescent="0.3">
      <c r="A115" s="2" t="s">
        <v>57</v>
      </c>
      <c r="B115" s="2" t="s">
        <v>13</v>
      </c>
      <c r="C115" s="2" t="s">
        <v>11</v>
      </c>
      <c r="D115" s="3">
        <v>1</v>
      </c>
      <c r="E115" s="3">
        <v>1</v>
      </c>
      <c r="F115" s="3">
        <v>1</v>
      </c>
      <c r="G115" s="3">
        <v>1</v>
      </c>
      <c r="H115" s="3">
        <v>0</v>
      </c>
      <c r="I115" s="3">
        <v>34</v>
      </c>
      <c r="J115" s="3">
        <v>36</v>
      </c>
      <c r="K115" s="3">
        <v>34</v>
      </c>
      <c r="L115" s="3">
        <v>38</v>
      </c>
      <c r="M115" s="3">
        <v>33</v>
      </c>
      <c r="N115" s="3">
        <v>0</v>
      </c>
      <c r="O115" s="3">
        <v>0</v>
      </c>
      <c r="P115" s="3">
        <v>0</v>
      </c>
      <c r="Q115" s="3">
        <v>2</v>
      </c>
      <c r="R115" s="3">
        <v>4</v>
      </c>
    </row>
    <row r="116" spans="1:18" x14ac:dyDescent="0.3">
      <c r="A116" s="2" t="s">
        <v>57</v>
      </c>
      <c r="B116" s="2" t="s">
        <v>14</v>
      </c>
      <c r="C116" s="2" t="s">
        <v>11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38</v>
      </c>
      <c r="J116" s="3">
        <v>26</v>
      </c>
      <c r="K116" s="3">
        <v>32</v>
      </c>
      <c r="L116" s="3">
        <v>19</v>
      </c>
      <c r="M116" s="3">
        <v>23</v>
      </c>
      <c r="N116" s="3">
        <v>0</v>
      </c>
      <c r="O116" s="3">
        <v>0</v>
      </c>
      <c r="P116" s="3">
        <v>0</v>
      </c>
      <c r="Q116" s="3">
        <v>0</v>
      </c>
      <c r="R116" s="3">
        <v>1</v>
      </c>
    </row>
    <row r="117" spans="1:18" x14ac:dyDescent="0.3">
      <c r="A117" s="2" t="s">
        <v>57</v>
      </c>
      <c r="B117" s="2" t="s">
        <v>15</v>
      </c>
      <c r="C117" s="2" t="s">
        <v>11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6</v>
      </c>
      <c r="J117" s="3">
        <v>2</v>
      </c>
      <c r="K117" s="3">
        <v>2</v>
      </c>
      <c r="L117" s="3">
        <v>0</v>
      </c>
      <c r="M117" s="3">
        <v>1</v>
      </c>
      <c r="N117" s="3">
        <v>0</v>
      </c>
      <c r="O117" s="3">
        <v>0</v>
      </c>
      <c r="P117" s="3">
        <v>0</v>
      </c>
      <c r="Q117" s="3">
        <v>0</v>
      </c>
      <c r="R117" s="3">
        <v>1</v>
      </c>
    </row>
    <row r="118" spans="1:18" x14ac:dyDescent="0.3">
      <c r="A118" s="2" t="s">
        <v>57</v>
      </c>
      <c r="B118" s="2" t="s">
        <v>16</v>
      </c>
      <c r="C118" s="2" t="s">
        <v>11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6</v>
      </c>
      <c r="J118" s="3">
        <v>4</v>
      </c>
      <c r="K118" s="3">
        <v>2</v>
      </c>
      <c r="L118" s="3">
        <v>2</v>
      </c>
      <c r="M118" s="3">
        <v>5</v>
      </c>
      <c r="N118" s="3">
        <v>0</v>
      </c>
      <c r="O118" s="3">
        <v>0</v>
      </c>
      <c r="P118" s="3">
        <v>0</v>
      </c>
      <c r="Q118" s="3">
        <v>1</v>
      </c>
      <c r="R118" s="3">
        <v>0</v>
      </c>
    </row>
    <row r="119" spans="1:18" x14ac:dyDescent="0.3">
      <c r="A119" s="2" t="s">
        <v>57</v>
      </c>
      <c r="B119" s="2" t="s">
        <v>17</v>
      </c>
      <c r="C119" s="2" t="s">
        <v>11</v>
      </c>
      <c r="D119" s="3">
        <v>4</v>
      </c>
      <c r="E119" s="3">
        <v>0</v>
      </c>
      <c r="F119" s="3">
        <v>0</v>
      </c>
      <c r="G119" s="3">
        <v>2</v>
      </c>
      <c r="H119" s="3">
        <v>1</v>
      </c>
      <c r="I119" s="3">
        <v>93</v>
      </c>
      <c r="J119" s="3">
        <v>87</v>
      </c>
      <c r="K119" s="3">
        <v>79</v>
      </c>
      <c r="L119" s="3">
        <v>77</v>
      </c>
      <c r="M119" s="3">
        <v>105</v>
      </c>
      <c r="N119" s="3">
        <v>0</v>
      </c>
      <c r="O119" s="3">
        <v>0</v>
      </c>
      <c r="P119" s="3">
        <v>0</v>
      </c>
      <c r="Q119" s="3">
        <v>2</v>
      </c>
      <c r="R119" s="3">
        <v>1</v>
      </c>
    </row>
    <row r="120" spans="1:18" x14ac:dyDescent="0.3">
      <c r="A120" s="2" t="s">
        <v>57</v>
      </c>
      <c r="B120" s="2" t="s">
        <v>18</v>
      </c>
      <c r="C120" s="2" t="s">
        <v>11</v>
      </c>
      <c r="D120" s="3">
        <v>2</v>
      </c>
      <c r="E120" s="3">
        <v>2</v>
      </c>
      <c r="F120" s="3">
        <v>1</v>
      </c>
      <c r="G120" s="3">
        <v>1</v>
      </c>
      <c r="H120" s="3">
        <v>1</v>
      </c>
      <c r="I120" s="3">
        <v>68</v>
      </c>
      <c r="J120" s="3">
        <v>66</v>
      </c>
      <c r="K120" s="3">
        <v>62</v>
      </c>
      <c r="L120" s="3">
        <v>53</v>
      </c>
      <c r="M120" s="3">
        <v>51</v>
      </c>
      <c r="N120" s="3">
        <v>0</v>
      </c>
      <c r="O120" s="3">
        <v>0</v>
      </c>
      <c r="P120" s="3">
        <v>0</v>
      </c>
      <c r="Q120" s="3">
        <v>3</v>
      </c>
      <c r="R120" s="3">
        <v>4</v>
      </c>
    </row>
    <row r="121" spans="1:18" x14ac:dyDescent="0.3">
      <c r="A121" s="2" t="s">
        <v>57</v>
      </c>
      <c r="B121" s="2" t="s">
        <v>19</v>
      </c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</row>
    <row r="122" spans="1:18" x14ac:dyDescent="0.3">
      <c r="A122" s="2" t="s">
        <v>57</v>
      </c>
      <c r="B122" s="2" t="s">
        <v>20</v>
      </c>
      <c r="C122" s="2" t="s">
        <v>11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2</v>
      </c>
      <c r="J122" s="3">
        <v>1</v>
      </c>
      <c r="K122" s="3">
        <v>1</v>
      </c>
      <c r="L122" s="3">
        <v>0</v>
      </c>
      <c r="M122" s="3">
        <v>4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</row>
    <row r="123" spans="1:18" x14ac:dyDescent="0.3">
      <c r="A123" s="2" t="s">
        <v>57</v>
      </c>
      <c r="B123" s="2" t="s">
        <v>21</v>
      </c>
      <c r="C123" s="2" t="s">
        <v>11</v>
      </c>
      <c r="D123" s="3">
        <v>0</v>
      </c>
      <c r="E123" s="3">
        <v>0</v>
      </c>
      <c r="F123" s="3">
        <v>0</v>
      </c>
      <c r="G123" s="3">
        <v>1</v>
      </c>
      <c r="H123" s="3">
        <v>0</v>
      </c>
      <c r="I123" s="3">
        <v>3</v>
      </c>
      <c r="J123" s="3">
        <v>3</v>
      </c>
      <c r="K123" s="3">
        <v>2</v>
      </c>
      <c r="L123" s="3">
        <v>0</v>
      </c>
      <c r="M123" s="3">
        <v>2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</row>
    <row r="124" spans="1:18" x14ac:dyDescent="0.3">
      <c r="A124" s="2" t="s">
        <v>57</v>
      </c>
      <c r="B124" s="2" t="s">
        <v>22</v>
      </c>
      <c r="C124" s="2" t="s">
        <v>11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3</v>
      </c>
      <c r="J124" s="3">
        <v>2</v>
      </c>
      <c r="K124" s="3">
        <v>1</v>
      </c>
      <c r="L124" s="3">
        <v>2</v>
      </c>
      <c r="M124" s="3">
        <v>2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</row>
    <row r="125" spans="1:18" x14ac:dyDescent="0.3">
      <c r="A125" s="2" t="s">
        <v>57</v>
      </c>
      <c r="B125" s="2" t="s">
        <v>23</v>
      </c>
      <c r="C125" s="2" t="s">
        <v>11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</row>
    <row r="126" spans="1:18" x14ac:dyDescent="0.3">
      <c r="A126" s="2" t="s">
        <v>57</v>
      </c>
      <c r="B126" s="2" t="s">
        <v>24</v>
      </c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</row>
    <row r="127" spans="1:18" x14ac:dyDescent="0.3">
      <c r="A127" s="2" t="s">
        <v>57</v>
      </c>
      <c r="B127" s="2" t="s">
        <v>25</v>
      </c>
      <c r="C127" s="2" t="s">
        <v>11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</row>
    <row r="128" spans="1:18" x14ac:dyDescent="0.3">
      <c r="A128" s="2" t="s">
        <v>57</v>
      </c>
      <c r="B128" s="2" t="s">
        <v>26</v>
      </c>
      <c r="C128" s="2" t="s">
        <v>11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</row>
    <row r="129" spans="1:18" x14ac:dyDescent="0.3">
      <c r="A129" s="2" t="s">
        <v>57</v>
      </c>
      <c r="B129" s="2" t="s">
        <v>27</v>
      </c>
      <c r="C129" s="2" t="s">
        <v>11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</v>
      </c>
      <c r="J129" s="3">
        <v>3</v>
      </c>
      <c r="K129" s="3">
        <v>2</v>
      </c>
      <c r="L129" s="3">
        <v>7</v>
      </c>
      <c r="M129" s="3">
        <v>6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</row>
    <row r="130" spans="1:18" x14ac:dyDescent="0.3">
      <c r="A130" s="2" t="s">
        <v>57</v>
      </c>
      <c r="B130" s="2" t="s">
        <v>28</v>
      </c>
      <c r="C130" s="2" t="s">
        <v>11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1</v>
      </c>
      <c r="J130" s="3">
        <v>2</v>
      </c>
      <c r="K130" s="3">
        <v>2</v>
      </c>
      <c r="L130" s="3">
        <v>4</v>
      </c>
      <c r="M130" s="3">
        <v>5</v>
      </c>
      <c r="N130" s="3">
        <v>0</v>
      </c>
      <c r="O130" s="3">
        <v>0</v>
      </c>
      <c r="P130" s="3">
        <v>0</v>
      </c>
      <c r="Q130" s="3">
        <v>1</v>
      </c>
      <c r="R130" s="3">
        <v>0</v>
      </c>
    </row>
    <row r="131" spans="1:18" x14ac:dyDescent="0.3">
      <c r="A131" s="2" t="s">
        <v>51</v>
      </c>
      <c r="B131" s="2" t="s">
        <v>9</v>
      </c>
      <c r="C131" s="2" t="s">
        <v>11</v>
      </c>
      <c r="D131" s="3">
        <v>1</v>
      </c>
      <c r="E131" s="3">
        <v>0</v>
      </c>
      <c r="F131" s="3">
        <v>2</v>
      </c>
      <c r="G131" s="3">
        <v>1</v>
      </c>
      <c r="H131" s="3">
        <v>0</v>
      </c>
      <c r="I131" s="3">
        <v>124</v>
      </c>
      <c r="J131" s="3">
        <v>101</v>
      </c>
      <c r="K131" s="3">
        <v>98</v>
      </c>
      <c r="L131" s="3">
        <v>86</v>
      </c>
      <c r="M131" s="3">
        <v>100</v>
      </c>
      <c r="N131" s="3">
        <v>0</v>
      </c>
      <c r="O131" s="3">
        <v>0</v>
      </c>
      <c r="P131" s="3">
        <v>0</v>
      </c>
      <c r="Q131" s="3">
        <v>3</v>
      </c>
      <c r="R131" s="3">
        <v>6</v>
      </c>
    </row>
    <row r="132" spans="1:18" x14ac:dyDescent="0.3">
      <c r="A132" s="2" t="s">
        <v>51</v>
      </c>
      <c r="B132" s="2" t="s">
        <v>12</v>
      </c>
      <c r="C132" s="2" t="s">
        <v>11</v>
      </c>
      <c r="D132" s="3">
        <v>1</v>
      </c>
      <c r="E132" s="3">
        <v>0</v>
      </c>
      <c r="F132" s="3">
        <v>1</v>
      </c>
      <c r="G132" s="3">
        <v>1</v>
      </c>
      <c r="H132" s="3">
        <v>0</v>
      </c>
      <c r="I132" s="3">
        <v>30</v>
      </c>
      <c r="J132" s="3">
        <v>21</v>
      </c>
      <c r="K132" s="3">
        <v>23</v>
      </c>
      <c r="L132" s="3">
        <v>14</v>
      </c>
      <c r="M132" s="3">
        <v>14</v>
      </c>
      <c r="N132" s="3">
        <v>0</v>
      </c>
      <c r="O132" s="3">
        <v>0</v>
      </c>
      <c r="P132" s="3">
        <v>0</v>
      </c>
      <c r="Q132" s="3">
        <v>2</v>
      </c>
      <c r="R132" s="3">
        <v>2</v>
      </c>
    </row>
    <row r="133" spans="1:18" x14ac:dyDescent="0.3">
      <c r="A133" s="2" t="s">
        <v>51</v>
      </c>
      <c r="B133" s="2" t="s">
        <v>13</v>
      </c>
      <c r="C133" s="2" t="s">
        <v>11</v>
      </c>
      <c r="D133" s="3">
        <v>0</v>
      </c>
      <c r="E133" s="3">
        <v>0</v>
      </c>
      <c r="F133" s="3">
        <v>1</v>
      </c>
      <c r="G133" s="3">
        <v>0</v>
      </c>
      <c r="H133" s="3">
        <v>0</v>
      </c>
      <c r="I133" s="3">
        <v>25</v>
      </c>
      <c r="J133" s="3">
        <v>24</v>
      </c>
      <c r="K133" s="3">
        <v>24</v>
      </c>
      <c r="L133" s="3">
        <v>23</v>
      </c>
      <c r="M133" s="3">
        <v>27</v>
      </c>
      <c r="N133" s="3">
        <v>0</v>
      </c>
      <c r="O133" s="3">
        <v>0</v>
      </c>
      <c r="P133" s="3">
        <v>0</v>
      </c>
      <c r="Q133" s="3">
        <v>1</v>
      </c>
      <c r="R133" s="3">
        <v>3</v>
      </c>
    </row>
    <row r="134" spans="1:18" x14ac:dyDescent="0.3">
      <c r="A134" s="2" t="s">
        <v>51</v>
      </c>
      <c r="B134" s="2" t="s">
        <v>14</v>
      </c>
      <c r="C134" s="2" t="s">
        <v>11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10</v>
      </c>
      <c r="J134" s="3">
        <v>11</v>
      </c>
      <c r="K134" s="3">
        <v>7</v>
      </c>
      <c r="L134" s="3">
        <v>6</v>
      </c>
      <c r="M134" s="3">
        <v>3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</row>
    <row r="135" spans="1:18" x14ac:dyDescent="0.3">
      <c r="A135" s="2" t="s">
        <v>51</v>
      </c>
      <c r="B135" s="2" t="s">
        <v>15</v>
      </c>
      <c r="C135" s="2" t="s">
        <v>11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1</v>
      </c>
      <c r="J135" s="3">
        <v>1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</row>
    <row r="136" spans="1:18" x14ac:dyDescent="0.3">
      <c r="A136" s="2" t="s">
        <v>51</v>
      </c>
      <c r="B136" s="2" t="s">
        <v>16</v>
      </c>
      <c r="C136" s="2" t="s">
        <v>11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2</v>
      </c>
      <c r="J136" s="3">
        <v>0</v>
      </c>
      <c r="K136" s="3">
        <v>0</v>
      </c>
      <c r="L136" s="3">
        <v>0</v>
      </c>
      <c r="M136" s="3">
        <v>1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</row>
    <row r="137" spans="1:18" x14ac:dyDescent="0.3">
      <c r="A137" s="2" t="s">
        <v>51</v>
      </c>
      <c r="B137" s="2" t="s">
        <v>17</v>
      </c>
      <c r="C137" s="2" t="s">
        <v>11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27</v>
      </c>
      <c r="J137" s="3">
        <v>23</v>
      </c>
      <c r="K137" s="3">
        <v>23</v>
      </c>
      <c r="L137" s="3">
        <v>26</v>
      </c>
      <c r="M137" s="3">
        <v>33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</row>
    <row r="138" spans="1:18" x14ac:dyDescent="0.3">
      <c r="A138" s="2" t="s">
        <v>51</v>
      </c>
      <c r="B138" s="2" t="s">
        <v>18</v>
      </c>
      <c r="C138" s="2" t="s">
        <v>11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26</v>
      </c>
      <c r="J138" s="3">
        <v>18</v>
      </c>
      <c r="K138" s="3">
        <v>18</v>
      </c>
      <c r="L138" s="3">
        <v>16</v>
      </c>
      <c r="M138" s="3">
        <v>20</v>
      </c>
      <c r="N138" s="3">
        <v>0</v>
      </c>
      <c r="O138" s="3">
        <v>0</v>
      </c>
      <c r="P138" s="3">
        <v>0</v>
      </c>
      <c r="Q138" s="3">
        <v>0</v>
      </c>
      <c r="R138" s="3">
        <v>1</v>
      </c>
    </row>
    <row r="139" spans="1:18" x14ac:dyDescent="0.3">
      <c r="A139" s="2" t="s">
        <v>51</v>
      </c>
      <c r="B139" s="2" t="s">
        <v>19</v>
      </c>
      <c r="C139" s="2" t="s">
        <v>11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</row>
    <row r="140" spans="1:18" x14ac:dyDescent="0.3">
      <c r="A140" s="2" t="s">
        <v>51</v>
      </c>
      <c r="B140" s="2" t="s">
        <v>20</v>
      </c>
      <c r="C140" s="2" t="s">
        <v>11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1</v>
      </c>
      <c r="J140" s="3">
        <v>1</v>
      </c>
      <c r="K140" s="3">
        <v>1</v>
      </c>
      <c r="L140" s="3">
        <v>0</v>
      </c>
      <c r="M140" s="3">
        <v>2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</row>
    <row r="141" spans="1:18" x14ac:dyDescent="0.3">
      <c r="A141" s="2" t="s">
        <v>51</v>
      </c>
      <c r="B141" s="2" t="s">
        <v>21</v>
      </c>
      <c r="C141" s="2" t="s">
        <v>11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</v>
      </c>
      <c r="J141" s="3">
        <v>1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</row>
    <row r="142" spans="1:18" x14ac:dyDescent="0.3">
      <c r="A142" s="2" t="s">
        <v>51</v>
      </c>
      <c r="B142" s="2" t="s">
        <v>22</v>
      </c>
      <c r="C142" s="2" t="s">
        <v>11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1</v>
      </c>
      <c r="J142" s="3">
        <v>1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</row>
    <row r="143" spans="1:18" x14ac:dyDescent="0.3">
      <c r="A143" s="2" t="s">
        <v>51</v>
      </c>
      <c r="B143" s="2" t="s">
        <v>23</v>
      </c>
      <c r="C143" s="2" t="s">
        <v>11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</row>
    <row r="144" spans="1:18" x14ac:dyDescent="0.3">
      <c r="A144" s="2" t="s">
        <v>51</v>
      </c>
      <c r="B144" s="2" t="s">
        <v>24</v>
      </c>
      <c r="C144" s="2" t="s">
        <v>11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</row>
    <row r="145" spans="1:18" x14ac:dyDescent="0.3">
      <c r="A145" s="2" t="s">
        <v>51</v>
      </c>
      <c r="B145" s="2" t="s">
        <v>25</v>
      </c>
      <c r="C145" s="2" t="s">
        <v>11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</row>
    <row r="146" spans="1:18" x14ac:dyDescent="0.3">
      <c r="A146" s="2" t="s">
        <v>51</v>
      </c>
      <c r="B146" s="2" t="s">
        <v>26</v>
      </c>
      <c r="C146" s="2" t="s">
        <v>11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</row>
    <row r="147" spans="1:18" x14ac:dyDescent="0.3">
      <c r="A147" s="2" t="s">
        <v>51</v>
      </c>
      <c r="B147" s="2" t="s">
        <v>27</v>
      </c>
      <c r="C147" s="2" t="s">
        <v>11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1</v>
      </c>
      <c r="L147" s="3">
        <v>1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</row>
    <row r="148" spans="1:18" x14ac:dyDescent="0.3">
      <c r="A148" s="2" t="s">
        <v>51</v>
      </c>
      <c r="B148" s="2" t="s">
        <v>28</v>
      </c>
      <c r="C148" s="2" t="s">
        <v>11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1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</row>
    <row r="149" spans="1:18" x14ac:dyDescent="0.3">
      <c r="A149" s="2" t="s">
        <v>58</v>
      </c>
      <c r="B149" s="2" t="s">
        <v>9</v>
      </c>
      <c r="C149" s="2" t="s">
        <v>11</v>
      </c>
      <c r="D149" s="3">
        <v>1</v>
      </c>
      <c r="E149" s="3">
        <v>1</v>
      </c>
      <c r="F149" s="3">
        <v>6</v>
      </c>
      <c r="G149" s="3">
        <v>5</v>
      </c>
      <c r="H149" s="3">
        <v>8</v>
      </c>
      <c r="I149" s="3">
        <v>175</v>
      </c>
      <c r="J149" s="3">
        <v>129</v>
      </c>
      <c r="K149" s="3">
        <v>154</v>
      </c>
      <c r="L149" s="3">
        <v>165</v>
      </c>
      <c r="M149" s="3">
        <v>155</v>
      </c>
      <c r="N149" s="3">
        <v>0</v>
      </c>
      <c r="O149" s="3">
        <v>0</v>
      </c>
      <c r="P149" s="3">
        <v>0</v>
      </c>
      <c r="Q149" s="3">
        <v>7</v>
      </c>
      <c r="R149" s="3">
        <v>10</v>
      </c>
    </row>
    <row r="150" spans="1:18" x14ac:dyDescent="0.3">
      <c r="A150" s="2" t="s">
        <v>58</v>
      </c>
      <c r="B150" s="2" t="s">
        <v>12</v>
      </c>
      <c r="C150" s="2" t="s">
        <v>11</v>
      </c>
      <c r="D150" s="3">
        <v>0</v>
      </c>
      <c r="E150" s="3">
        <v>1</v>
      </c>
      <c r="F150" s="3">
        <v>1</v>
      </c>
      <c r="G150" s="3">
        <v>1</v>
      </c>
      <c r="H150" s="3">
        <v>0</v>
      </c>
      <c r="I150" s="3">
        <v>5</v>
      </c>
      <c r="J150" s="3">
        <v>8</v>
      </c>
      <c r="K150" s="3">
        <v>15</v>
      </c>
      <c r="L150" s="3">
        <v>14</v>
      </c>
      <c r="M150" s="3">
        <v>13</v>
      </c>
      <c r="N150" s="3">
        <v>0</v>
      </c>
      <c r="O150" s="3">
        <v>0</v>
      </c>
      <c r="P150" s="3">
        <v>0</v>
      </c>
      <c r="Q150" s="3">
        <v>0</v>
      </c>
      <c r="R150" s="3">
        <v>2</v>
      </c>
    </row>
    <row r="151" spans="1:18" x14ac:dyDescent="0.3">
      <c r="A151" s="2" t="s">
        <v>58</v>
      </c>
      <c r="B151" s="2" t="s">
        <v>13</v>
      </c>
      <c r="C151" s="2" t="s">
        <v>11</v>
      </c>
      <c r="D151" s="3">
        <v>1</v>
      </c>
      <c r="E151" s="3">
        <v>0</v>
      </c>
      <c r="F151" s="3">
        <v>2</v>
      </c>
      <c r="G151" s="3">
        <v>1</v>
      </c>
      <c r="H151" s="3">
        <v>1</v>
      </c>
      <c r="I151" s="3">
        <v>31</v>
      </c>
      <c r="J151" s="3">
        <v>20</v>
      </c>
      <c r="K151" s="3">
        <v>33</v>
      </c>
      <c r="L151" s="3">
        <v>37</v>
      </c>
      <c r="M151" s="3">
        <v>27</v>
      </c>
      <c r="N151" s="3">
        <v>0</v>
      </c>
      <c r="O151" s="3">
        <v>0</v>
      </c>
      <c r="P151" s="3">
        <v>0</v>
      </c>
      <c r="Q151" s="3">
        <v>3</v>
      </c>
      <c r="R151" s="3">
        <v>1</v>
      </c>
    </row>
    <row r="152" spans="1:18" x14ac:dyDescent="0.3">
      <c r="A152" s="2" t="s">
        <v>58</v>
      </c>
      <c r="B152" s="2" t="s">
        <v>14</v>
      </c>
      <c r="C152" s="2" t="s">
        <v>11</v>
      </c>
      <c r="D152" s="3">
        <v>0</v>
      </c>
      <c r="E152" s="3">
        <v>0</v>
      </c>
      <c r="F152" s="3">
        <v>0</v>
      </c>
      <c r="G152" s="3">
        <v>1</v>
      </c>
      <c r="H152" s="3">
        <v>0</v>
      </c>
      <c r="I152" s="3">
        <v>24</v>
      </c>
      <c r="J152" s="3">
        <v>14</v>
      </c>
      <c r="K152" s="3">
        <v>24</v>
      </c>
      <c r="L152" s="3">
        <v>14</v>
      </c>
      <c r="M152" s="3">
        <v>13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</row>
    <row r="153" spans="1:18" x14ac:dyDescent="0.3">
      <c r="A153" s="2" t="s">
        <v>58</v>
      </c>
      <c r="B153" s="2" t="s">
        <v>15</v>
      </c>
      <c r="C153" s="2" t="s">
        <v>11</v>
      </c>
      <c r="D153" s="3">
        <v>0</v>
      </c>
      <c r="E153" s="3">
        <v>0</v>
      </c>
      <c r="F153" s="3">
        <v>0</v>
      </c>
      <c r="G153" s="3">
        <v>1</v>
      </c>
      <c r="H153" s="3">
        <v>1</v>
      </c>
      <c r="I153" s="3">
        <v>0</v>
      </c>
      <c r="J153" s="3">
        <v>5</v>
      </c>
      <c r="K153" s="3">
        <v>2</v>
      </c>
      <c r="L153" s="3">
        <v>1</v>
      </c>
      <c r="M153" s="3">
        <v>2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</row>
    <row r="154" spans="1:18" x14ac:dyDescent="0.3">
      <c r="A154" s="2" t="s">
        <v>58</v>
      </c>
      <c r="B154" s="2" t="s">
        <v>16</v>
      </c>
      <c r="C154" s="2" t="s">
        <v>11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3</v>
      </c>
      <c r="J154" s="3">
        <v>0</v>
      </c>
      <c r="K154" s="3">
        <v>2</v>
      </c>
      <c r="L154" s="3">
        <v>3</v>
      </c>
      <c r="M154" s="3">
        <v>3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</row>
    <row r="155" spans="1:18" x14ac:dyDescent="0.3">
      <c r="A155" s="2" t="s">
        <v>58</v>
      </c>
      <c r="B155" s="2" t="s">
        <v>17</v>
      </c>
      <c r="C155" s="2" t="s">
        <v>11</v>
      </c>
      <c r="D155" s="3">
        <v>0</v>
      </c>
      <c r="E155" s="3">
        <v>0</v>
      </c>
      <c r="F155" s="3">
        <v>2</v>
      </c>
      <c r="G155" s="3">
        <v>1</v>
      </c>
      <c r="H155" s="3">
        <v>3</v>
      </c>
      <c r="I155" s="3">
        <v>70</v>
      </c>
      <c r="J155" s="3">
        <v>52</v>
      </c>
      <c r="K155" s="3">
        <v>45</v>
      </c>
      <c r="L155" s="3">
        <v>50</v>
      </c>
      <c r="M155" s="3">
        <v>57</v>
      </c>
      <c r="N155" s="3">
        <v>0</v>
      </c>
      <c r="O155" s="3">
        <v>0</v>
      </c>
      <c r="P155" s="3">
        <v>0</v>
      </c>
      <c r="Q155" s="3">
        <v>1</v>
      </c>
      <c r="R155" s="3">
        <v>6</v>
      </c>
    </row>
    <row r="156" spans="1:18" x14ac:dyDescent="0.3">
      <c r="A156" s="2" t="s">
        <v>58</v>
      </c>
      <c r="B156" s="2" t="s">
        <v>18</v>
      </c>
      <c r="C156" s="2" t="s">
        <v>11</v>
      </c>
      <c r="D156" s="3">
        <v>0</v>
      </c>
      <c r="E156" s="3">
        <v>0</v>
      </c>
      <c r="F156" s="3">
        <v>1</v>
      </c>
      <c r="G156" s="3">
        <v>0</v>
      </c>
      <c r="H156" s="3">
        <v>3</v>
      </c>
      <c r="I156" s="3">
        <v>37</v>
      </c>
      <c r="J156" s="3">
        <v>22</v>
      </c>
      <c r="K156" s="3">
        <v>22</v>
      </c>
      <c r="L156" s="3">
        <v>35</v>
      </c>
      <c r="M156" s="3">
        <v>31</v>
      </c>
      <c r="N156" s="3">
        <v>0</v>
      </c>
      <c r="O156" s="3">
        <v>0</v>
      </c>
      <c r="P156" s="3">
        <v>0</v>
      </c>
      <c r="Q156" s="3">
        <v>2</v>
      </c>
      <c r="R156" s="3">
        <v>1</v>
      </c>
    </row>
    <row r="157" spans="1:18" x14ac:dyDescent="0.3">
      <c r="A157" s="2" t="s">
        <v>58</v>
      </c>
      <c r="B157" s="2" t="s">
        <v>19</v>
      </c>
      <c r="C157" s="2" t="s">
        <v>11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1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</row>
    <row r="158" spans="1:18" x14ac:dyDescent="0.3">
      <c r="A158" s="2" t="s">
        <v>58</v>
      </c>
      <c r="B158" s="2" t="s">
        <v>20</v>
      </c>
      <c r="C158" s="2" t="s">
        <v>11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</row>
    <row r="159" spans="1:18" x14ac:dyDescent="0.3">
      <c r="A159" s="2" t="s">
        <v>58</v>
      </c>
      <c r="B159" s="2" t="s">
        <v>21</v>
      </c>
      <c r="C159" s="2" t="s">
        <v>11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2</v>
      </c>
      <c r="J159" s="3">
        <v>2</v>
      </c>
      <c r="K159" s="3">
        <v>2</v>
      </c>
      <c r="L159" s="3">
        <v>4</v>
      </c>
      <c r="M159" s="3">
        <v>1</v>
      </c>
      <c r="N159" s="3">
        <v>0</v>
      </c>
      <c r="O159" s="3">
        <v>0</v>
      </c>
      <c r="P159" s="3">
        <v>0</v>
      </c>
      <c r="Q159" s="3">
        <v>1</v>
      </c>
      <c r="R159" s="3">
        <v>0</v>
      </c>
    </row>
    <row r="160" spans="1:18" x14ac:dyDescent="0.3">
      <c r="A160" s="2" t="s">
        <v>58</v>
      </c>
      <c r="B160" s="2" t="s">
        <v>22</v>
      </c>
      <c r="C160" s="2" t="s">
        <v>11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2</v>
      </c>
      <c r="K160" s="3">
        <v>0</v>
      </c>
      <c r="L160" s="3">
        <v>2</v>
      </c>
      <c r="M160" s="3">
        <v>3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</row>
    <row r="161" spans="1:18" x14ac:dyDescent="0.3">
      <c r="A161" s="2" t="s">
        <v>58</v>
      </c>
      <c r="B161" s="2" t="s">
        <v>23</v>
      </c>
      <c r="C161" s="2" t="s">
        <v>11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</row>
    <row r="162" spans="1:18" x14ac:dyDescent="0.3">
      <c r="A162" s="2" t="s">
        <v>58</v>
      </c>
      <c r="B162" s="2" t="s">
        <v>24</v>
      </c>
      <c r="C162" s="2" t="s">
        <v>11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</row>
    <row r="163" spans="1:18" x14ac:dyDescent="0.3">
      <c r="A163" s="2" t="s">
        <v>58</v>
      </c>
      <c r="B163" s="2" t="s">
        <v>25</v>
      </c>
      <c r="C163" s="2" t="s">
        <v>11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1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</row>
    <row r="164" spans="1:18" x14ac:dyDescent="0.3">
      <c r="A164" s="2" t="s">
        <v>58</v>
      </c>
      <c r="B164" s="2" t="s">
        <v>26</v>
      </c>
      <c r="C164" s="2" t="s">
        <v>11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1</v>
      </c>
      <c r="L164" s="3">
        <v>1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</row>
    <row r="165" spans="1:18" x14ac:dyDescent="0.3">
      <c r="A165" s="2" t="s">
        <v>58</v>
      </c>
      <c r="B165" s="2" t="s">
        <v>27</v>
      </c>
      <c r="C165" s="2" t="s">
        <v>11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1</v>
      </c>
      <c r="J165" s="3">
        <v>2</v>
      </c>
      <c r="K165" s="3">
        <v>4</v>
      </c>
      <c r="L165" s="3">
        <v>3</v>
      </c>
      <c r="M165" s="3">
        <v>1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</row>
    <row r="166" spans="1:18" x14ac:dyDescent="0.3">
      <c r="A166" s="2" t="s">
        <v>58</v>
      </c>
      <c r="B166" s="2" t="s">
        <v>28</v>
      </c>
      <c r="C166" s="2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1</v>
      </c>
      <c r="J166" s="3">
        <v>2</v>
      </c>
      <c r="K166" s="3">
        <v>3</v>
      </c>
      <c r="L166" s="3">
        <v>1</v>
      </c>
      <c r="M166" s="3">
        <v>3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</row>
    <row r="167" spans="1:18" x14ac:dyDescent="0.3">
      <c r="A167" s="2" t="s">
        <v>59</v>
      </c>
      <c r="B167" s="2" t="s">
        <v>9</v>
      </c>
      <c r="C167" s="2" t="s">
        <v>11</v>
      </c>
      <c r="D167" s="3">
        <v>2</v>
      </c>
      <c r="E167" s="3">
        <v>6</v>
      </c>
      <c r="F167" s="3">
        <v>2</v>
      </c>
      <c r="G167" s="3">
        <v>1</v>
      </c>
      <c r="H167" s="3">
        <v>2</v>
      </c>
      <c r="I167" s="3">
        <v>103</v>
      </c>
      <c r="J167" s="3">
        <v>108</v>
      </c>
      <c r="K167" s="3">
        <v>73</v>
      </c>
      <c r="L167" s="3">
        <v>87</v>
      </c>
      <c r="M167" s="3">
        <v>84</v>
      </c>
      <c r="N167" s="3">
        <v>0</v>
      </c>
      <c r="O167" s="3">
        <v>0</v>
      </c>
      <c r="P167" s="3">
        <v>0</v>
      </c>
      <c r="Q167" s="3">
        <v>6</v>
      </c>
      <c r="R167" s="3">
        <v>5</v>
      </c>
    </row>
    <row r="168" spans="1:18" x14ac:dyDescent="0.3">
      <c r="A168" s="2" t="s">
        <v>59</v>
      </c>
      <c r="B168" s="2" t="s">
        <v>12</v>
      </c>
      <c r="C168" s="2" t="s">
        <v>11</v>
      </c>
      <c r="D168" s="3">
        <v>0</v>
      </c>
      <c r="E168" s="3">
        <v>1</v>
      </c>
      <c r="F168" s="3">
        <v>1</v>
      </c>
      <c r="G168" s="3">
        <v>0</v>
      </c>
      <c r="H168" s="3">
        <v>1</v>
      </c>
      <c r="I168" s="3">
        <v>5</v>
      </c>
      <c r="J168" s="3">
        <v>9</v>
      </c>
      <c r="K168" s="3">
        <v>4</v>
      </c>
      <c r="L168" s="3">
        <v>9</v>
      </c>
      <c r="M168" s="3">
        <v>11</v>
      </c>
      <c r="N168" s="3">
        <v>0</v>
      </c>
      <c r="O168" s="3">
        <v>0</v>
      </c>
      <c r="P168" s="3">
        <v>0</v>
      </c>
      <c r="Q168" s="3">
        <v>2</v>
      </c>
      <c r="R168" s="3">
        <v>2</v>
      </c>
    </row>
    <row r="169" spans="1:18" x14ac:dyDescent="0.3">
      <c r="A169" s="2" t="s">
        <v>59</v>
      </c>
      <c r="B169" s="2" t="s">
        <v>13</v>
      </c>
      <c r="C169" s="2" t="s">
        <v>11</v>
      </c>
      <c r="D169" s="3">
        <v>2</v>
      </c>
      <c r="E169" s="3">
        <v>0</v>
      </c>
      <c r="F169" s="3">
        <v>0</v>
      </c>
      <c r="G169" s="3">
        <v>0</v>
      </c>
      <c r="H169" s="3">
        <v>0</v>
      </c>
      <c r="I169" s="3">
        <v>13</v>
      </c>
      <c r="J169" s="3">
        <v>7</v>
      </c>
      <c r="K169" s="3">
        <v>16</v>
      </c>
      <c r="L169" s="3">
        <v>10</v>
      </c>
      <c r="M169" s="3">
        <v>7</v>
      </c>
      <c r="N169" s="3">
        <v>0</v>
      </c>
      <c r="O169" s="3">
        <v>0</v>
      </c>
      <c r="P169" s="3">
        <v>0</v>
      </c>
      <c r="Q169" s="3">
        <v>2</v>
      </c>
      <c r="R169" s="3">
        <v>1</v>
      </c>
    </row>
    <row r="170" spans="1:18" x14ac:dyDescent="0.3">
      <c r="A170" s="2" t="s">
        <v>59</v>
      </c>
      <c r="B170" s="2" t="s">
        <v>14</v>
      </c>
      <c r="C170" s="2" t="s">
        <v>11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10</v>
      </c>
      <c r="J170" s="3">
        <v>7</v>
      </c>
      <c r="K170" s="3">
        <v>7</v>
      </c>
      <c r="L170" s="3">
        <v>4</v>
      </c>
      <c r="M170" s="3">
        <v>9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</row>
    <row r="171" spans="1:18" x14ac:dyDescent="0.3">
      <c r="A171" s="2" t="s">
        <v>59</v>
      </c>
      <c r="B171" s="2" t="s">
        <v>15</v>
      </c>
      <c r="C171" s="2" t="s">
        <v>11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1</v>
      </c>
      <c r="J171" s="3">
        <v>1</v>
      </c>
      <c r="K171" s="3">
        <v>1</v>
      </c>
      <c r="L171" s="3">
        <v>0</v>
      </c>
      <c r="M171" s="3">
        <v>2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</row>
    <row r="172" spans="1:18" x14ac:dyDescent="0.3">
      <c r="A172" s="2" t="s">
        <v>59</v>
      </c>
      <c r="B172" s="2" t="s">
        <v>16</v>
      </c>
      <c r="C172" s="2" t="s">
        <v>11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2</v>
      </c>
      <c r="J172" s="3">
        <v>1</v>
      </c>
      <c r="K172" s="3">
        <v>1</v>
      </c>
      <c r="L172" s="3">
        <v>1</v>
      </c>
      <c r="M172" s="3">
        <v>1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</row>
    <row r="173" spans="1:18" x14ac:dyDescent="0.3">
      <c r="A173" s="2" t="s">
        <v>59</v>
      </c>
      <c r="B173" s="2" t="s">
        <v>17</v>
      </c>
      <c r="C173" s="2" t="s">
        <v>11</v>
      </c>
      <c r="D173" s="3">
        <v>0</v>
      </c>
      <c r="E173" s="3">
        <v>3</v>
      </c>
      <c r="F173" s="3">
        <v>0</v>
      </c>
      <c r="G173" s="3">
        <v>1</v>
      </c>
      <c r="H173" s="3">
        <v>1</v>
      </c>
      <c r="I173" s="3">
        <v>40</v>
      </c>
      <c r="J173" s="3">
        <v>47</v>
      </c>
      <c r="K173" s="3">
        <v>21</v>
      </c>
      <c r="L173" s="3">
        <v>33</v>
      </c>
      <c r="M173" s="3">
        <v>28</v>
      </c>
      <c r="N173" s="3">
        <v>0</v>
      </c>
      <c r="O173" s="3">
        <v>0</v>
      </c>
      <c r="P173" s="3">
        <v>0</v>
      </c>
      <c r="Q173" s="3">
        <v>1</v>
      </c>
      <c r="R173" s="3">
        <v>1</v>
      </c>
    </row>
    <row r="174" spans="1:18" x14ac:dyDescent="0.3">
      <c r="A174" s="2" t="s">
        <v>59</v>
      </c>
      <c r="B174" s="2" t="s">
        <v>18</v>
      </c>
      <c r="C174" s="2" t="s">
        <v>11</v>
      </c>
      <c r="D174" s="3">
        <v>0</v>
      </c>
      <c r="E174" s="3">
        <v>2</v>
      </c>
      <c r="F174" s="3">
        <v>1</v>
      </c>
      <c r="G174" s="3">
        <v>0</v>
      </c>
      <c r="H174" s="3">
        <v>0</v>
      </c>
      <c r="I174" s="3">
        <v>26</v>
      </c>
      <c r="J174" s="3">
        <v>33</v>
      </c>
      <c r="K174" s="3">
        <v>20</v>
      </c>
      <c r="L174" s="3">
        <v>26</v>
      </c>
      <c r="M174" s="3">
        <v>22</v>
      </c>
      <c r="N174" s="3">
        <v>0</v>
      </c>
      <c r="O174" s="3">
        <v>0</v>
      </c>
      <c r="P174" s="3">
        <v>0</v>
      </c>
      <c r="Q174" s="3">
        <v>1</v>
      </c>
      <c r="R174" s="3">
        <v>1</v>
      </c>
    </row>
    <row r="175" spans="1:18" x14ac:dyDescent="0.3">
      <c r="A175" s="2" t="s">
        <v>59</v>
      </c>
      <c r="B175" s="2" t="s">
        <v>19</v>
      </c>
      <c r="C175" s="2" t="s">
        <v>11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</row>
    <row r="176" spans="1:18" x14ac:dyDescent="0.3">
      <c r="A176" s="2" t="s">
        <v>59</v>
      </c>
      <c r="B176" s="2" t="s">
        <v>20</v>
      </c>
      <c r="C176" s="2" t="s">
        <v>11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2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</row>
    <row r="177" spans="1:18" x14ac:dyDescent="0.3">
      <c r="A177" s="2" t="s">
        <v>59</v>
      </c>
      <c r="B177" s="2" t="s">
        <v>21</v>
      </c>
      <c r="C177" s="2" t="s">
        <v>11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1</v>
      </c>
      <c r="K177" s="3">
        <v>1</v>
      </c>
      <c r="L177" s="3">
        <v>2</v>
      </c>
      <c r="M177" s="3">
        <v>2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</row>
    <row r="178" spans="1:18" x14ac:dyDescent="0.3">
      <c r="A178" s="2" t="s">
        <v>59</v>
      </c>
      <c r="B178" s="2" t="s">
        <v>22</v>
      </c>
      <c r="C178" s="2" t="s">
        <v>11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1</v>
      </c>
      <c r="J178" s="3">
        <v>1</v>
      </c>
      <c r="K178" s="3">
        <v>0</v>
      </c>
      <c r="L178" s="3">
        <v>1</v>
      </c>
      <c r="M178" s="3">
        <v>1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</row>
    <row r="179" spans="1:18" x14ac:dyDescent="0.3">
      <c r="A179" s="2" t="s">
        <v>59</v>
      </c>
      <c r="B179" s="2" t="s">
        <v>23</v>
      </c>
      <c r="C179" s="2" t="s">
        <v>11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</row>
    <row r="180" spans="1:18" x14ac:dyDescent="0.3">
      <c r="A180" s="2" t="s">
        <v>59</v>
      </c>
      <c r="B180" s="2" t="s">
        <v>24</v>
      </c>
      <c r="C180" s="2" t="s">
        <v>11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</row>
    <row r="181" spans="1:18" x14ac:dyDescent="0.3">
      <c r="A181" s="2" t="s">
        <v>59</v>
      </c>
      <c r="B181" s="2" t="s">
        <v>25</v>
      </c>
      <c r="C181" s="2" t="s">
        <v>11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</row>
    <row r="182" spans="1:18" x14ac:dyDescent="0.3">
      <c r="A182" s="2" t="s">
        <v>59</v>
      </c>
      <c r="B182" s="2" t="s">
        <v>26</v>
      </c>
      <c r="C182" s="2" t="s">
        <v>11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</row>
    <row r="183" spans="1:18" x14ac:dyDescent="0.3">
      <c r="A183" s="2" t="s">
        <v>59</v>
      </c>
      <c r="B183" s="2" t="s">
        <v>27</v>
      </c>
      <c r="C183" s="2" t="s">
        <v>11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2</v>
      </c>
      <c r="J183" s="3">
        <v>1</v>
      </c>
      <c r="K183" s="3">
        <v>1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</row>
    <row r="184" spans="1:18" x14ac:dyDescent="0.3">
      <c r="A184" s="2" t="s">
        <v>59</v>
      </c>
      <c r="B184" s="2" t="s">
        <v>28</v>
      </c>
      <c r="C184" s="2" t="s">
        <v>11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1</v>
      </c>
      <c r="J184" s="3">
        <v>0</v>
      </c>
      <c r="K184" s="3">
        <v>1</v>
      </c>
      <c r="L184" s="3">
        <v>1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</row>
    <row r="185" spans="1:18" x14ac:dyDescent="0.3">
      <c r="A185" s="2" t="s">
        <v>60</v>
      </c>
      <c r="B185" s="2" t="s">
        <v>9</v>
      </c>
      <c r="C185" s="2" t="s">
        <v>11</v>
      </c>
      <c r="D185" s="3">
        <v>12</v>
      </c>
      <c r="E185" s="3">
        <v>7</v>
      </c>
      <c r="F185" s="3">
        <v>12</v>
      </c>
      <c r="G185" s="3">
        <v>3</v>
      </c>
      <c r="H185" s="3">
        <v>17</v>
      </c>
      <c r="I185" s="3">
        <v>241</v>
      </c>
      <c r="J185" s="3">
        <v>234</v>
      </c>
      <c r="K185" s="3">
        <v>249</v>
      </c>
      <c r="L185" s="3">
        <v>217</v>
      </c>
      <c r="M185" s="3">
        <v>206</v>
      </c>
      <c r="N185" s="3">
        <v>0</v>
      </c>
      <c r="O185" s="3">
        <v>0</v>
      </c>
      <c r="P185" s="3">
        <v>0</v>
      </c>
      <c r="Q185" s="3">
        <v>14</v>
      </c>
      <c r="R185" s="3">
        <v>10</v>
      </c>
    </row>
    <row r="186" spans="1:18" x14ac:dyDescent="0.3">
      <c r="A186" s="2" t="s">
        <v>60</v>
      </c>
      <c r="B186" s="2" t="s">
        <v>12</v>
      </c>
      <c r="C186" s="2" t="s">
        <v>11</v>
      </c>
      <c r="D186" s="3">
        <v>3</v>
      </c>
      <c r="E186" s="3">
        <v>1</v>
      </c>
      <c r="F186" s="3">
        <v>3</v>
      </c>
      <c r="G186" s="3">
        <v>0</v>
      </c>
      <c r="H186" s="3">
        <v>5</v>
      </c>
      <c r="I186" s="3">
        <v>23</v>
      </c>
      <c r="J186" s="3">
        <v>18</v>
      </c>
      <c r="K186" s="3">
        <v>29</v>
      </c>
      <c r="L186" s="3">
        <v>22</v>
      </c>
      <c r="M186" s="3">
        <v>23</v>
      </c>
      <c r="N186" s="3">
        <v>0</v>
      </c>
      <c r="O186" s="3">
        <v>0</v>
      </c>
      <c r="P186" s="3">
        <v>0</v>
      </c>
      <c r="Q186" s="3">
        <v>2</v>
      </c>
      <c r="R186" s="3">
        <v>1</v>
      </c>
    </row>
    <row r="187" spans="1:18" x14ac:dyDescent="0.3">
      <c r="A187" s="2" t="s">
        <v>60</v>
      </c>
      <c r="B187" s="2" t="s">
        <v>13</v>
      </c>
      <c r="C187" s="2" t="s">
        <v>11</v>
      </c>
      <c r="D187" s="3">
        <v>0</v>
      </c>
      <c r="E187" s="3">
        <v>0</v>
      </c>
      <c r="F187" s="3">
        <v>1</v>
      </c>
      <c r="G187" s="3">
        <v>0</v>
      </c>
      <c r="H187" s="3">
        <v>3</v>
      </c>
      <c r="I187" s="3">
        <v>32</v>
      </c>
      <c r="J187" s="3">
        <v>30</v>
      </c>
      <c r="K187" s="3">
        <v>36</v>
      </c>
      <c r="L187" s="3">
        <v>29</v>
      </c>
      <c r="M187" s="3">
        <v>34</v>
      </c>
      <c r="N187" s="3">
        <v>0</v>
      </c>
      <c r="O187" s="3">
        <v>0</v>
      </c>
      <c r="P187" s="3">
        <v>0</v>
      </c>
      <c r="Q187" s="3">
        <v>2</v>
      </c>
      <c r="R187" s="3">
        <v>0</v>
      </c>
    </row>
    <row r="188" spans="1:18" x14ac:dyDescent="0.3">
      <c r="A188" s="2" t="s">
        <v>60</v>
      </c>
      <c r="B188" s="2" t="s">
        <v>14</v>
      </c>
      <c r="C188" s="2" t="s">
        <v>11</v>
      </c>
      <c r="D188" s="3">
        <v>2</v>
      </c>
      <c r="E188" s="3">
        <v>0</v>
      </c>
      <c r="F188" s="3">
        <v>0</v>
      </c>
      <c r="G188" s="3">
        <v>0</v>
      </c>
      <c r="H188" s="3">
        <v>0</v>
      </c>
      <c r="I188" s="3">
        <v>30</v>
      </c>
      <c r="J188" s="3">
        <v>9</v>
      </c>
      <c r="K188" s="3">
        <v>19</v>
      </c>
      <c r="L188" s="3">
        <v>15</v>
      </c>
      <c r="M188" s="3">
        <v>17</v>
      </c>
      <c r="N188" s="3">
        <v>0</v>
      </c>
      <c r="O188" s="3">
        <v>0</v>
      </c>
      <c r="P188" s="3">
        <v>0</v>
      </c>
      <c r="Q188" s="3">
        <v>0</v>
      </c>
      <c r="R188" s="3">
        <v>1</v>
      </c>
    </row>
    <row r="189" spans="1:18" x14ac:dyDescent="0.3">
      <c r="A189" s="2" t="s">
        <v>60</v>
      </c>
      <c r="B189" s="2" t="s">
        <v>15</v>
      </c>
      <c r="C189" s="2" t="s">
        <v>11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5</v>
      </c>
      <c r="J189" s="3">
        <v>3</v>
      </c>
      <c r="K189" s="3">
        <v>3</v>
      </c>
      <c r="L189" s="3">
        <v>2</v>
      </c>
      <c r="M189" s="3">
        <v>2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</row>
    <row r="190" spans="1:18" x14ac:dyDescent="0.3">
      <c r="A190" s="2" t="s">
        <v>60</v>
      </c>
      <c r="B190" s="2" t="s">
        <v>16</v>
      </c>
      <c r="C190" s="2" t="s">
        <v>11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4</v>
      </c>
      <c r="J190" s="3">
        <v>1</v>
      </c>
      <c r="K190" s="3">
        <v>5</v>
      </c>
      <c r="L190" s="3">
        <v>3</v>
      </c>
      <c r="M190" s="3">
        <v>4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</row>
    <row r="191" spans="1:18" x14ac:dyDescent="0.3">
      <c r="A191" s="2" t="s">
        <v>60</v>
      </c>
      <c r="B191" s="2" t="s">
        <v>17</v>
      </c>
      <c r="C191" s="2" t="s">
        <v>11</v>
      </c>
      <c r="D191" s="3">
        <v>2</v>
      </c>
      <c r="E191" s="3">
        <v>2</v>
      </c>
      <c r="F191" s="3">
        <v>6</v>
      </c>
      <c r="G191" s="3">
        <v>2</v>
      </c>
      <c r="H191" s="3">
        <v>4</v>
      </c>
      <c r="I191" s="3">
        <v>79</v>
      </c>
      <c r="J191" s="3">
        <v>93</v>
      </c>
      <c r="K191" s="3">
        <v>77</v>
      </c>
      <c r="L191" s="3">
        <v>79</v>
      </c>
      <c r="M191" s="3">
        <v>67</v>
      </c>
      <c r="N191" s="3">
        <v>0</v>
      </c>
      <c r="O191" s="3">
        <v>0</v>
      </c>
      <c r="P191" s="3">
        <v>0</v>
      </c>
      <c r="Q191" s="3">
        <v>4</v>
      </c>
      <c r="R191" s="3">
        <v>5</v>
      </c>
    </row>
    <row r="192" spans="1:18" x14ac:dyDescent="0.3">
      <c r="A192" s="2" t="s">
        <v>60</v>
      </c>
      <c r="B192" s="2" t="s">
        <v>18</v>
      </c>
      <c r="C192" s="2" t="s">
        <v>11</v>
      </c>
      <c r="D192" s="3">
        <v>5</v>
      </c>
      <c r="E192" s="3">
        <v>2</v>
      </c>
      <c r="F192" s="3">
        <v>1</v>
      </c>
      <c r="G192" s="3">
        <v>1</v>
      </c>
      <c r="H192" s="3">
        <v>5</v>
      </c>
      <c r="I192" s="3">
        <v>52</v>
      </c>
      <c r="J192" s="3">
        <v>62</v>
      </c>
      <c r="K192" s="3">
        <v>65</v>
      </c>
      <c r="L192" s="3">
        <v>50</v>
      </c>
      <c r="M192" s="3">
        <v>42</v>
      </c>
      <c r="N192" s="3">
        <v>0</v>
      </c>
      <c r="O192" s="3">
        <v>0</v>
      </c>
      <c r="P192" s="3">
        <v>0</v>
      </c>
      <c r="Q192" s="3">
        <v>6</v>
      </c>
      <c r="R192" s="3">
        <v>2</v>
      </c>
    </row>
    <row r="193" spans="1:18" x14ac:dyDescent="0.3">
      <c r="A193" s="2" t="s">
        <v>60</v>
      </c>
      <c r="B193" s="2" t="s">
        <v>19</v>
      </c>
      <c r="C193" s="2" t="s">
        <v>11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1</v>
      </c>
      <c r="L193" s="3">
        <v>0</v>
      </c>
      <c r="M193" s="3">
        <v>1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</row>
    <row r="194" spans="1:18" x14ac:dyDescent="0.3">
      <c r="A194" s="2" t="s">
        <v>60</v>
      </c>
      <c r="B194" s="2" t="s">
        <v>20</v>
      </c>
      <c r="C194" s="2" t="s">
        <v>11</v>
      </c>
      <c r="D194" s="3">
        <v>0</v>
      </c>
      <c r="E194" s="3">
        <v>1</v>
      </c>
      <c r="F194" s="3">
        <v>0</v>
      </c>
      <c r="G194" s="3">
        <v>0</v>
      </c>
      <c r="H194" s="3">
        <v>0</v>
      </c>
      <c r="I194" s="3">
        <v>3</v>
      </c>
      <c r="J194" s="3">
        <v>11</v>
      </c>
      <c r="K194" s="3">
        <v>0</v>
      </c>
      <c r="L194" s="3">
        <v>1</v>
      </c>
      <c r="M194" s="3">
        <v>3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</row>
    <row r="195" spans="1:18" x14ac:dyDescent="0.3">
      <c r="A195" s="2" t="s">
        <v>60</v>
      </c>
      <c r="B195" s="2" t="s">
        <v>21</v>
      </c>
      <c r="C195" s="2" t="s">
        <v>11</v>
      </c>
      <c r="D195" s="3">
        <v>0</v>
      </c>
      <c r="E195" s="3">
        <v>0</v>
      </c>
      <c r="F195" s="3">
        <v>1</v>
      </c>
      <c r="G195" s="3">
        <v>0</v>
      </c>
      <c r="H195" s="3">
        <v>0</v>
      </c>
      <c r="I195" s="3">
        <v>6</v>
      </c>
      <c r="J195" s="3">
        <v>0</v>
      </c>
      <c r="K195" s="3">
        <v>3</v>
      </c>
      <c r="L195" s="3">
        <v>3</v>
      </c>
      <c r="M195" s="3">
        <v>5</v>
      </c>
      <c r="N195" s="3">
        <v>0</v>
      </c>
      <c r="O195" s="3">
        <v>0</v>
      </c>
      <c r="P195" s="3">
        <v>0</v>
      </c>
      <c r="Q195" s="3">
        <v>0</v>
      </c>
      <c r="R195" s="3">
        <v>1</v>
      </c>
    </row>
    <row r="196" spans="1:18" x14ac:dyDescent="0.3">
      <c r="A196" s="2" t="s">
        <v>60</v>
      </c>
      <c r="B196" s="2" t="s">
        <v>22</v>
      </c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2</v>
      </c>
      <c r="K196" s="3">
        <v>4</v>
      </c>
      <c r="L196" s="3">
        <v>6</v>
      </c>
      <c r="M196" s="3">
        <v>3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</row>
    <row r="197" spans="1:18" x14ac:dyDescent="0.3">
      <c r="A197" s="2" t="s">
        <v>60</v>
      </c>
      <c r="B197" s="2" t="s">
        <v>23</v>
      </c>
      <c r="C197" s="2" t="s">
        <v>11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</row>
    <row r="198" spans="1:18" x14ac:dyDescent="0.3">
      <c r="A198" s="2" t="s">
        <v>60</v>
      </c>
      <c r="B198" s="2" t="s">
        <v>24</v>
      </c>
      <c r="C198" s="2" t="s">
        <v>11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</row>
    <row r="199" spans="1:18" x14ac:dyDescent="0.3">
      <c r="A199" s="2" t="s">
        <v>60</v>
      </c>
      <c r="B199" s="2" t="s">
        <v>25</v>
      </c>
      <c r="C199" s="2" t="s">
        <v>11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1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</row>
    <row r="200" spans="1:18" x14ac:dyDescent="0.3">
      <c r="A200" s="2" t="s">
        <v>60</v>
      </c>
      <c r="B200" s="2" t="s">
        <v>26</v>
      </c>
      <c r="C200" s="2" t="s">
        <v>11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1</v>
      </c>
      <c r="M200" s="3">
        <v>1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</row>
    <row r="201" spans="1:18" x14ac:dyDescent="0.3">
      <c r="A201" s="2" t="s">
        <v>60</v>
      </c>
      <c r="B201" s="2" t="s">
        <v>27</v>
      </c>
      <c r="C201" s="2" t="s">
        <v>11</v>
      </c>
      <c r="D201" s="3">
        <v>0</v>
      </c>
      <c r="E201" s="3">
        <v>1</v>
      </c>
      <c r="F201" s="3">
        <v>0</v>
      </c>
      <c r="G201" s="3">
        <v>0</v>
      </c>
      <c r="H201" s="3">
        <v>0</v>
      </c>
      <c r="I201" s="3">
        <v>5</v>
      </c>
      <c r="J201" s="3">
        <v>3</v>
      </c>
      <c r="K201" s="3">
        <v>4</v>
      </c>
      <c r="L201" s="3">
        <v>3</v>
      </c>
      <c r="M201" s="3">
        <v>4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</row>
    <row r="202" spans="1:18" x14ac:dyDescent="0.3">
      <c r="A202" s="2" t="s">
        <v>60</v>
      </c>
      <c r="B202" s="2" t="s">
        <v>28</v>
      </c>
      <c r="C202" s="2" t="s">
        <v>11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2</v>
      </c>
      <c r="J202" s="3">
        <v>2</v>
      </c>
      <c r="K202" s="3">
        <v>1</v>
      </c>
      <c r="L202" s="3">
        <v>3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</row>
    <row r="203" spans="1:18" x14ac:dyDescent="0.3">
      <c r="A203" s="2" t="s">
        <v>50</v>
      </c>
      <c r="B203" s="2" t="s">
        <v>9</v>
      </c>
      <c r="C203" s="2" t="s">
        <v>11</v>
      </c>
      <c r="D203" s="3">
        <v>3</v>
      </c>
      <c r="E203" s="3">
        <v>0</v>
      </c>
      <c r="F203" s="3">
        <v>1</v>
      </c>
      <c r="G203" s="3">
        <v>0</v>
      </c>
      <c r="H203" s="3">
        <v>2</v>
      </c>
      <c r="I203" s="3">
        <v>89</v>
      </c>
      <c r="J203" s="3">
        <v>61</v>
      </c>
      <c r="K203" s="3">
        <v>97</v>
      </c>
      <c r="L203" s="3">
        <v>70</v>
      </c>
      <c r="M203" s="3">
        <v>72</v>
      </c>
      <c r="N203" s="3">
        <v>0</v>
      </c>
      <c r="O203" s="3">
        <v>0</v>
      </c>
      <c r="P203" s="3">
        <v>0</v>
      </c>
      <c r="Q203" s="3">
        <v>2</v>
      </c>
      <c r="R203" s="3">
        <v>2</v>
      </c>
    </row>
    <row r="204" spans="1:18" x14ac:dyDescent="0.3">
      <c r="A204" s="2" t="s">
        <v>50</v>
      </c>
      <c r="B204" s="2" t="s">
        <v>12</v>
      </c>
      <c r="C204" s="2" t="s">
        <v>11</v>
      </c>
      <c r="D204" s="3">
        <v>2</v>
      </c>
      <c r="E204" s="3">
        <v>0</v>
      </c>
      <c r="F204" s="3">
        <v>1</v>
      </c>
      <c r="G204" s="3">
        <v>0</v>
      </c>
      <c r="H204" s="3">
        <v>1</v>
      </c>
      <c r="I204" s="3">
        <v>16</v>
      </c>
      <c r="J204" s="3">
        <v>9</v>
      </c>
      <c r="K204" s="3">
        <v>18</v>
      </c>
      <c r="L204" s="3">
        <v>10</v>
      </c>
      <c r="M204" s="3">
        <v>13</v>
      </c>
      <c r="N204" s="3">
        <v>0</v>
      </c>
      <c r="O204" s="3">
        <v>0</v>
      </c>
      <c r="P204" s="3">
        <v>0</v>
      </c>
      <c r="Q204" s="3">
        <v>1</v>
      </c>
      <c r="R204" s="3">
        <v>1</v>
      </c>
    </row>
    <row r="205" spans="1:18" x14ac:dyDescent="0.3">
      <c r="A205" s="2" t="s">
        <v>50</v>
      </c>
      <c r="B205" s="2" t="s">
        <v>13</v>
      </c>
      <c r="C205" s="2" t="s">
        <v>11</v>
      </c>
      <c r="D205" s="3">
        <v>0</v>
      </c>
      <c r="E205" s="3">
        <v>0</v>
      </c>
      <c r="F205" s="3">
        <v>0</v>
      </c>
      <c r="G205" s="3">
        <v>0</v>
      </c>
      <c r="H205" s="3">
        <v>1</v>
      </c>
      <c r="I205" s="3">
        <v>24</v>
      </c>
      <c r="J205" s="3">
        <v>11</v>
      </c>
      <c r="K205" s="3">
        <v>23</v>
      </c>
      <c r="L205" s="3">
        <v>15</v>
      </c>
      <c r="M205" s="3">
        <v>20</v>
      </c>
      <c r="N205" s="3">
        <v>0</v>
      </c>
      <c r="O205" s="3">
        <v>0</v>
      </c>
      <c r="P205" s="3">
        <v>0</v>
      </c>
      <c r="Q205" s="3">
        <v>1</v>
      </c>
      <c r="R205" s="3">
        <v>0</v>
      </c>
    </row>
    <row r="206" spans="1:18" x14ac:dyDescent="0.3">
      <c r="A206" s="2" t="s">
        <v>50</v>
      </c>
      <c r="B206" s="2" t="s">
        <v>14</v>
      </c>
      <c r="C206" s="2" t="s">
        <v>11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9</v>
      </c>
      <c r="J206" s="3">
        <v>2</v>
      </c>
      <c r="K206" s="3">
        <v>6</v>
      </c>
      <c r="L206" s="3">
        <v>1</v>
      </c>
      <c r="M206" s="3">
        <v>6</v>
      </c>
      <c r="N206" s="3">
        <v>0</v>
      </c>
      <c r="O206" s="3">
        <v>0</v>
      </c>
      <c r="P206" s="3">
        <v>0</v>
      </c>
      <c r="Q206" s="3">
        <v>0</v>
      </c>
      <c r="R206" s="3">
        <v>1</v>
      </c>
    </row>
    <row r="207" spans="1:18" x14ac:dyDescent="0.3">
      <c r="A207" s="2" t="s">
        <v>50</v>
      </c>
      <c r="B207" s="2" t="s">
        <v>15</v>
      </c>
      <c r="C207" s="2" t="s">
        <v>11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1</v>
      </c>
      <c r="J207" s="3">
        <v>1</v>
      </c>
      <c r="K207" s="3">
        <v>1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</row>
    <row r="208" spans="1:18" x14ac:dyDescent="0.3">
      <c r="A208" s="2" t="s">
        <v>50</v>
      </c>
      <c r="B208" s="2" t="s">
        <v>16</v>
      </c>
      <c r="C208" s="2" t="s">
        <v>11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2</v>
      </c>
      <c r="J208" s="3">
        <v>1</v>
      </c>
      <c r="K208" s="3">
        <v>2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</row>
    <row r="209" spans="1:18" x14ac:dyDescent="0.3">
      <c r="A209" s="2" t="s">
        <v>50</v>
      </c>
      <c r="B209" s="2" t="s">
        <v>17</v>
      </c>
      <c r="C209" s="2" t="s">
        <v>11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20</v>
      </c>
      <c r="J209" s="3">
        <v>20</v>
      </c>
      <c r="K209" s="3">
        <v>28</v>
      </c>
      <c r="L209" s="3">
        <v>22</v>
      </c>
      <c r="M209" s="3">
        <v>17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</row>
    <row r="210" spans="1:18" x14ac:dyDescent="0.3">
      <c r="A210" s="2" t="s">
        <v>50</v>
      </c>
      <c r="B210" s="2" t="s">
        <v>18</v>
      </c>
      <c r="C210" s="2" t="s">
        <v>11</v>
      </c>
      <c r="D210" s="3">
        <v>1</v>
      </c>
      <c r="E210" s="3">
        <v>0</v>
      </c>
      <c r="F210" s="3">
        <v>0</v>
      </c>
      <c r="G210" s="3">
        <v>0</v>
      </c>
      <c r="H210" s="3">
        <v>0</v>
      </c>
      <c r="I210" s="3">
        <v>15</v>
      </c>
      <c r="J210" s="3">
        <v>13</v>
      </c>
      <c r="K210" s="3">
        <v>17</v>
      </c>
      <c r="L210" s="3">
        <v>17</v>
      </c>
      <c r="M210" s="3">
        <v>13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</row>
    <row r="211" spans="1:18" x14ac:dyDescent="0.3">
      <c r="A211" s="2" t="s">
        <v>50</v>
      </c>
      <c r="B211" s="2" t="s">
        <v>19</v>
      </c>
      <c r="C211" s="2" t="s">
        <v>11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</row>
    <row r="212" spans="1:18" x14ac:dyDescent="0.3">
      <c r="A212" s="2" t="s">
        <v>50</v>
      </c>
      <c r="B212" s="2" t="s">
        <v>20</v>
      </c>
      <c r="C212" s="2" t="s">
        <v>11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2</v>
      </c>
      <c r="J212" s="3">
        <v>4</v>
      </c>
      <c r="K212" s="3">
        <v>0</v>
      </c>
      <c r="L212" s="3">
        <v>1</v>
      </c>
      <c r="M212" s="3">
        <v>3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</row>
    <row r="213" spans="1:18" x14ac:dyDescent="0.3">
      <c r="A213" s="2" t="s">
        <v>50</v>
      </c>
      <c r="B213" s="2" t="s">
        <v>21</v>
      </c>
      <c r="C213" s="2" t="s">
        <v>11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1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</row>
    <row r="214" spans="1:18" x14ac:dyDescent="0.3">
      <c r="A214" s="2" t="s">
        <v>50</v>
      </c>
      <c r="B214" s="2" t="s">
        <v>22</v>
      </c>
      <c r="C214" s="2" t="s">
        <v>11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1</v>
      </c>
      <c r="L214" s="3">
        <v>3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</row>
    <row r="215" spans="1:18" x14ac:dyDescent="0.3">
      <c r="A215" s="2" t="s">
        <v>50</v>
      </c>
      <c r="B215" s="2" t="s">
        <v>23</v>
      </c>
      <c r="C215" s="2" t="s">
        <v>11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</row>
    <row r="216" spans="1:18" x14ac:dyDescent="0.3">
      <c r="A216" s="2" t="s">
        <v>50</v>
      </c>
      <c r="B216" s="2" t="s">
        <v>24</v>
      </c>
      <c r="C216" s="2" t="s">
        <v>11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</row>
    <row r="217" spans="1:18" x14ac:dyDescent="0.3">
      <c r="A217" s="2" t="s">
        <v>50</v>
      </c>
      <c r="B217" s="2" t="s">
        <v>25</v>
      </c>
      <c r="C217" s="2" t="s">
        <v>11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</row>
    <row r="218" spans="1:18" x14ac:dyDescent="0.3">
      <c r="A218" s="2" t="s">
        <v>50</v>
      </c>
      <c r="B218" s="2" t="s">
        <v>26</v>
      </c>
      <c r="C218" s="2" t="s">
        <v>11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</row>
    <row r="219" spans="1:18" x14ac:dyDescent="0.3">
      <c r="A219" s="2" t="s">
        <v>50</v>
      </c>
      <c r="B219" s="2" t="s">
        <v>27</v>
      </c>
      <c r="C219" s="2" t="s">
        <v>11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1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</row>
    <row r="220" spans="1:18" x14ac:dyDescent="0.3">
      <c r="A220" s="2" t="s">
        <v>50</v>
      </c>
      <c r="B220" s="2" t="s">
        <v>28</v>
      </c>
      <c r="C220" s="2" t="s">
        <v>11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</row>
    <row r="221" spans="1:18" x14ac:dyDescent="0.3">
      <c r="A221" s="2" t="s">
        <v>61</v>
      </c>
      <c r="B221" s="2" t="s">
        <v>9</v>
      </c>
      <c r="C221" s="2" t="s">
        <v>11</v>
      </c>
      <c r="D221" s="3">
        <v>3</v>
      </c>
      <c r="E221" s="3">
        <v>4</v>
      </c>
      <c r="F221" s="3">
        <v>1</v>
      </c>
      <c r="G221" s="3">
        <v>2</v>
      </c>
      <c r="H221" s="3">
        <v>6</v>
      </c>
      <c r="I221" s="3">
        <v>128</v>
      </c>
      <c r="J221" s="3">
        <v>116</v>
      </c>
      <c r="K221" s="3">
        <v>116</v>
      </c>
      <c r="L221" s="3">
        <v>114</v>
      </c>
      <c r="M221" s="3">
        <v>113</v>
      </c>
      <c r="N221" s="3">
        <v>0</v>
      </c>
      <c r="O221" s="3">
        <v>0</v>
      </c>
      <c r="P221" s="3">
        <v>0</v>
      </c>
      <c r="Q221" s="3">
        <v>5</v>
      </c>
      <c r="R221" s="3">
        <v>4</v>
      </c>
    </row>
    <row r="222" spans="1:18" x14ac:dyDescent="0.3">
      <c r="A222" s="2" t="s">
        <v>61</v>
      </c>
      <c r="B222" s="2" t="s">
        <v>12</v>
      </c>
      <c r="C222" s="2" t="s">
        <v>11</v>
      </c>
      <c r="D222" s="3">
        <v>2</v>
      </c>
      <c r="E222" s="3">
        <v>1</v>
      </c>
      <c r="F222" s="3">
        <v>0</v>
      </c>
      <c r="G222" s="3">
        <v>0</v>
      </c>
      <c r="H222" s="3">
        <v>2</v>
      </c>
      <c r="I222" s="3">
        <v>15</v>
      </c>
      <c r="J222" s="3">
        <v>12</v>
      </c>
      <c r="K222" s="3">
        <v>13</v>
      </c>
      <c r="L222" s="3">
        <v>10</v>
      </c>
      <c r="M222" s="3">
        <v>13</v>
      </c>
      <c r="N222" s="3">
        <v>0</v>
      </c>
      <c r="O222" s="3">
        <v>0</v>
      </c>
      <c r="P222" s="3">
        <v>0</v>
      </c>
      <c r="Q222" s="3">
        <v>1</v>
      </c>
      <c r="R222" s="3">
        <v>1</v>
      </c>
    </row>
    <row r="223" spans="1:18" x14ac:dyDescent="0.3">
      <c r="A223" s="2" t="s">
        <v>61</v>
      </c>
      <c r="B223" s="2" t="s">
        <v>13</v>
      </c>
      <c r="C223" s="2" t="s">
        <v>11</v>
      </c>
      <c r="D223" s="3">
        <v>0</v>
      </c>
      <c r="E223" s="3">
        <v>0</v>
      </c>
      <c r="F223" s="3">
        <v>0</v>
      </c>
      <c r="G223" s="3">
        <v>1</v>
      </c>
      <c r="H223" s="3">
        <v>1</v>
      </c>
      <c r="I223" s="3">
        <v>19</v>
      </c>
      <c r="J223" s="3">
        <v>12</v>
      </c>
      <c r="K223" s="3">
        <v>14</v>
      </c>
      <c r="L223" s="3">
        <v>11</v>
      </c>
      <c r="M223" s="3">
        <v>15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</row>
    <row r="224" spans="1:18" x14ac:dyDescent="0.3">
      <c r="A224" s="2" t="s">
        <v>61</v>
      </c>
      <c r="B224" s="2" t="s">
        <v>14</v>
      </c>
      <c r="C224" s="2" t="s">
        <v>11</v>
      </c>
      <c r="D224" s="3">
        <v>0</v>
      </c>
      <c r="E224" s="3">
        <v>1</v>
      </c>
      <c r="F224" s="3">
        <v>0</v>
      </c>
      <c r="G224" s="3">
        <v>0</v>
      </c>
      <c r="H224" s="3">
        <v>0</v>
      </c>
      <c r="I224" s="3">
        <v>16</v>
      </c>
      <c r="J224" s="3">
        <v>10</v>
      </c>
      <c r="K224" s="3">
        <v>8</v>
      </c>
      <c r="L224" s="3">
        <v>7</v>
      </c>
      <c r="M224" s="3">
        <v>15</v>
      </c>
      <c r="N224" s="3">
        <v>0</v>
      </c>
      <c r="O224" s="3">
        <v>0</v>
      </c>
      <c r="P224" s="3">
        <v>0</v>
      </c>
      <c r="Q224" s="3">
        <v>1</v>
      </c>
      <c r="R224" s="3">
        <v>0</v>
      </c>
    </row>
    <row r="225" spans="1:18" x14ac:dyDescent="0.3">
      <c r="A225" s="2" t="s">
        <v>61</v>
      </c>
      <c r="B225" s="2" t="s">
        <v>15</v>
      </c>
      <c r="C225" s="2" t="s">
        <v>11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1</v>
      </c>
      <c r="J225" s="3">
        <v>3</v>
      </c>
      <c r="K225" s="3">
        <v>2</v>
      </c>
      <c r="L225" s="3">
        <v>2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</row>
    <row r="226" spans="1:18" x14ac:dyDescent="0.3">
      <c r="A226" s="2" t="s">
        <v>61</v>
      </c>
      <c r="B226" s="2" t="s">
        <v>16</v>
      </c>
      <c r="C226" s="2" t="s">
        <v>11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3</v>
      </c>
      <c r="J226" s="3">
        <v>0</v>
      </c>
      <c r="K226" s="3">
        <v>1</v>
      </c>
      <c r="L226" s="3">
        <v>1</v>
      </c>
      <c r="M226" s="3">
        <v>1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</row>
    <row r="227" spans="1:18" x14ac:dyDescent="0.3">
      <c r="A227" s="2" t="s">
        <v>61</v>
      </c>
      <c r="B227" s="2" t="s">
        <v>17</v>
      </c>
      <c r="C227" s="2" t="s">
        <v>11</v>
      </c>
      <c r="D227" s="3">
        <v>1</v>
      </c>
      <c r="E227" s="3">
        <v>2</v>
      </c>
      <c r="F227" s="3">
        <v>1</v>
      </c>
      <c r="G227" s="3">
        <v>1</v>
      </c>
      <c r="H227" s="3">
        <v>3</v>
      </c>
      <c r="I227" s="3">
        <v>42</v>
      </c>
      <c r="J227" s="3">
        <v>45</v>
      </c>
      <c r="K227" s="3">
        <v>46</v>
      </c>
      <c r="L227" s="3">
        <v>49</v>
      </c>
      <c r="M227" s="3">
        <v>38</v>
      </c>
      <c r="N227" s="3">
        <v>0</v>
      </c>
      <c r="O227" s="3">
        <v>0</v>
      </c>
      <c r="P227" s="3">
        <v>0</v>
      </c>
      <c r="Q227" s="3">
        <v>0</v>
      </c>
      <c r="R227" s="3">
        <v>2</v>
      </c>
    </row>
    <row r="228" spans="1:18" x14ac:dyDescent="0.3">
      <c r="A228" s="2" t="s">
        <v>61</v>
      </c>
      <c r="B228" s="2" t="s">
        <v>18</v>
      </c>
      <c r="C228" s="2" t="s">
        <v>11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25</v>
      </c>
      <c r="J228" s="3">
        <v>28</v>
      </c>
      <c r="K228" s="3">
        <v>28</v>
      </c>
      <c r="L228" s="3">
        <v>31</v>
      </c>
      <c r="M228" s="3">
        <v>21</v>
      </c>
      <c r="N228" s="3">
        <v>0</v>
      </c>
      <c r="O228" s="3">
        <v>0</v>
      </c>
      <c r="P228" s="3">
        <v>0</v>
      </c>
      <c r="Q228" s="3">
        <v>2</v>
      </c>
      <c r="R228" s="3">
        <v>1</v>
      </c>
    </row>
    <row r="229" spans="1:18" x14ac:dyDescent="0.3">
      <c r="A229" s="2" t="s">
        <v>61</v>
      </c>
      <c r="B229" s="2" t="s">
        <v>19</v>
      </c>
      <c r="C229" s="2" t="s">
        <v>11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</row>
    <row r="230" spans="1:18" x14ac:dyDescent="0.3">
      <c r="A230" s="2" t="s">
        <v>61</v>
      </c>
      <c r="B230" s="2" t="s">
        <v>20</v>
      </c>
      <c r="C230" s="2" t="s">
        <v>11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1</v>
      </c>
      <c r="J230" s="3">
        <v>1</v>
      </c>
      <c r="K230" s="3">
        <v>2</v>
      </c>
      <c r="L230" s="3">
        <v>0</v>
      </c>
      <c r="M230" s="3">
        <v>2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</row>
    <row r="231" spans="1:18" x14ac:dyDescent="0.3">
      <c r="A231" s="2" t="s">
        <v>61</v>
      </c>
      <c r="B231" s="2" t="s">
        <v>21</v>
      </c>
      <c r="C231" s="2" t="s">
        <v>11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2</v>
      </c>
      <c r="J231" s="3">
        <v>2</v>
      </c>
      <c r="K231" s="3">
        <v>0</v>
      </c>
      <c r="L231" s="3">
        <v>3</v>
      </c>
      <c r="M231" s="3">
        <v>3</v>
      </c>
      <c r="N231" s="3">
        <v>0</v>
      </c>
      <c r="O231" s="3">
        <v>0</v>
      </c>
      <c r="P231" s="3">
        <v>0</v>
      </c>
      <c r="Q231" s="3">
        <v>1</v>
      </c>
      <c r="R231" s="3">
        <v>0</v>
      </c>
    </row>
    <row r="232" spans="1:18" x14ac:dyDescent="0.3">
      <c r="A232" s="2" t="s">
        <v>61</v>
      </c>
      <c r="B232" s="2" t="s">
        <v>22</v>
      </c>
      <c r="C232" s="2" t="s">
        <v>11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3</v>
      </c>
      <c r="J232" s="3">
        <v>1</v>
      </c>
      <c r="K232" s="3">
        <v>2</v>
      </c>
      <c r="L232" s="3">
        <v>0</v>
      </c>
      <c r="M232" s="3">
        <v>3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</row>
    <row r="233" spans="1:18" x14ac:dyDescent="0.3">
      <c r="A233" s="2" t="s">
        <v>61</v>
      </c>
      <c r="B233" s="2" t="s">
        <v>23</v>
      </c>
      <c r="C233" s="2" t="s">
        <v>11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1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</row>
    <row r="234" spans="1:18" x14ac:dyDescent="0.3">
      <c r="A234" s="2" t="s">
        <v>61</v>
      </c>
      <c r="B234" s="2" t="s">
        <v>24</v>
      </c>
      <c r="C234" s="2" t="s">
        <v>11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</row>
    <row r="235" spans="1:18" x14ac:dyDescent="0.3">
      <c r="A235" s="2" t="s">
        <v>61</v>
      </c>
      <c r="B235" s="2" t="s">
        <v>25</v>
      </c>
      <c r="C235" s="2" t="s">
        <v>11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</row>
    <row r="236" spans="1:18" x14ac:dyDescent="0.3">
      <c r="A236" s="2" t="s">
        <v>61</v>
      </c>
      <c r="B236" s="2" t="s">
        <v>26</v>
      </c>
      <c r="C236" s="2" t="s">
        <v>11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</row>
    <row r="237" spans="1:18" x14ac:dyDescent="0.3">
      <c r="A237" s="2" t="s">
        <v>61</v>
      </c>
      <c r="B237" s="2" t="s">
        <v>27</v>
      </c>
      <c r="C237" s="2" t="s">
        <v>11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1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</row>
    <row r="238" spans="1:18" x14ac:dyDescent="0.3">
      <c r="A238" s="2" t="s">
        <v>61</v>
      </c>
      <c r="B238" s="2" t="s">
        <v>28</v>
      </c>
      <c r="C238" s="2" t="s">
        <v>11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2</v>
      </c>
      <c r="K238" s="3">
        <v>0</v>
      </c>
      <c r="L238" s="3">
        <v>0</v>
      </c>
      <c r="M238" s="3">
        <v>1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</row>
    <row r="239" spans="1:18" x14ac:dyDescent="0.3">
      <c r="A239" s="2" t="s">
        <v>48</v>
      </c>
      <c r="B239" s="2" t="s">
        <v>9</v>
      </c>
      <c r="C239" s="2" t="s">
        <v>11</v>
      </c>
      <c r="D239" s="3">
        <v>1</v>
      </c>
      <c r="E239" s="3">
        <v>3</v>
      </c>
      <c r="F239" s="3">
        <v>0</v>
      </c>
      <c r="G239" s="3">
        <v>0</v>
      </c>
      <c r="H239" s="3">
        <v>2</v>
      </c>
      <c r="I239" s="3">
        <v>70</v>
      </c>
      <c r="J239" s="3">
        <v>64</v>
      </c>
      <c r="K239" s="3">
        <v>64</v>
      </c>
      <c r="L239" s="3">
        <v>59</v>
      </c>
      <c r="M239" s="3">
        <v>58</v>
      </c>
      <c r="N239" s="3">
        <v>0</v>
      </c>
      <c r="O239" s="3">
        <v>0</v>
      </c>
      <c r="P239" s="3">
        <v>0</v>
      </c>
      <c r="Q239" s="3">
        <v>2</v>
      </c>
      <c r="R239" s="3">
        <v>0</v>
      </c>
    </row>
    <row r="240" spans="1:18" x14ac:dyDescent="0.3">
      <c r="A240" s="2" t="s">
        <v>48</v>
      </c>
      <c r="B240" s="2" t="s">
        <v>12</v>
      </c>
      <c r="C240" s="2" t="s">
        <v>11</v>
      </c>
      <c r="D240" s="3">
        <v>1</v>
      </c>
      <c r="E240" s="3">
        <v>1</v>
      </c>
      <c r="F240" s="3">
        <v>0</v>
      </c>
      <c r="G240" s="3">
        <v>0</v>
      </c>
      <c r="H240" s="3">
        <v>1</v>
      </c>
      <c r="I240" s="3">
        <v>9</v>
      </c>
      <c r="J240" s="3">
        <v>8</v>
      </c>
      <c r="K240" s="3">
        <v>11</v>
      </c>
      <c r="L240" s="3">
        <v>5</v>
      </c>
      <c r="M240" s="3">
        <v>9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</row>
    <row r="241" spans="1:18" x14ac:dyDescent="0.3">
      <c r="A241" s="2" t="s">
        <v>48</v>
      </c>
      <c r="B241" s="2" t="s">
        <v>13</v>
      </c>
      <c r="C241" s="2" t="s">
        <v>11</v>
      </c>
      <c r="D241" s="3">
        <v>0</v>
      </c>
      <c r="E241" s="3">
        <v>0</v>
      </c>
      <c r="F241" s="3">
        <v>0</v>
      </c>
      <c r="G241" s="3">
        <v>0</v>
      </c>
      <c r="H241" s="3">
        <v>1</v>
      </c>
      <c r="I241" s="3">
        <v>14</v>
      </c>
      <c r="J241" s="3">
        <v>10</v>
      </c>
      <c r="K241" s="3">
        <v>12</v>
      </c>
      <c r="L241" s="3">
        <v>9</v>
      </c>
      <c r="M241" s="3">
        <v>9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</row>
    <row r="242" spans="1:18" x14ac:dyDescent="0.3">
      <c r="A242" s="2" t="s">
        <v>48</v>
      </c>
      <c r="B242" s="2" t="s">
        <v>14</v>
      </c>
      <c r="C242" s="2" t="s">
        <v>11</v>
      </c>
      <c r="D242" s="3">
        <v>0</v>
      </c>
      <c r="E242" s="3">
        <v>1</v>
      </c>
      <c r="F242" s="3">
        <v>0</v>
      </c>
      <c r="G242" s="3">
        <v>0</v>
      </c>
      <c r="H242" s="3">
        <v>0</v>
      </c>
      <c r="I242" s="3">
        <v>11</v>
      </c>
      <c r="J242" s="3">
        <v>4</v>
      </c>
      <c r="K242" s="3">
        <v>3</v>
      </c>
      <c r="L242" s="3">
        <v>5</v>
      </c>
      <c r="M242" s="3">
        <v>9</v>
      </c>
      <c r="N242" s="3">
        <v>0</v>
      </c>
      <c r="O242" s="3">
        <v>0</v>
      </c>
      <c r="P242" s="3">
        <v>0</v>
      </c>
      <c r="Q242" s="3">
        <v>1</v>
      </c>
      <c r="R242" s="3">
        <v>0</v>
      </c>
    </row>
    <row r="243" spans="1:18" x14ac:dyDescent="0.3">
      <c r="A243" s="2" t="s">
        <v>48</v>
      </c>
      <c r="B243" s="2" t="s">
        <v>15</v>
      </c>
      <c r="C243" s="2" t="s">
        <v>11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1</v>
      </c>
      <c r="J243" s="3">
        <v>0</v>
      </c>
      <c r="K243" s="3">
        <v>1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</row>
    <row r="244" spans="1:18" x14ac:dyDescent="0.3">
      <c r="A244" s="2" t="s">
        <v>48</v>
      </c>
      <c r="B244" s="2" t="s">
        <v>16</v>
      </c>
      <c r="C244" s="2" t="s">
        <v>11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2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</row>
    <row r="245" spans="1:18" x14ac:dyDescent="0.3">
      <c r="A245" s="2" t="s">
        <v>48</v>
      </c>
      <c r="B245" s="2" t="s">
        <v>17</v>
      </c>
      <c r="C245" s="2" t="s">
        <v>11</v>
      </c>
      <c r="D245" s="3">
        <v>0</v>
      </c>
      <c r="E245" s="3">
        <v>1</v>
      </c>
      <c r="F245" s="3">
        <v>0</v>
      </c>
      <c r="G245" s="3">
        <v>0</v>
      </c>
      <c r="H245" s="3">
        <v>0</v>
      </c>
      <c r="I245" s="3">
        <v>21</v>
      </c>
      <c r="J245" s="3">
        <v>25</v>
      </c>
      <c r="K245" s="3">
        <v>24</v>
      </c>
      <c r="L245" s="3">
        <v>25</v>
      </c>
      <c r="M245" s="3">
        <v>17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</row>
    <row r="246" spans="1:18" x14ac:dyDescent="0.3">
      <c r="A246" s="2" t="s">
        <v>48</v>
      </c>
      <c r="B246" s="2" t="s">
        <v>18</v>
      </c>
      <c r="C246" s="2" t="s">
        <v>11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7</v>
      </c>
      <c r="J246" s="3">
        <v>16</v>
      </c>
      <c r="K246" s="3">
        <v>10</v>
      </c>
      <c r="L246" s="3">
        <v>15</v>
      </c>
      <c r="M246" s="3">
        <v>8</v>
      </c>
      <c r="N246" s="3">
        <v>0</v>
      </c>
      <c r="O246" s="3">
        <v>0</v>
      </c>
      <c r="P246" s="3">
        <v>0</v>
      </c>
      <c r="Q246" s="3">
        <v>1</v>
      </c>
      <c r="R246" s="3">
        <v>0</v>
      </c>
    </row>
    <row r="247" spans="1:18" x14ac:dyDescent="0.3">
      <c r="A247" s="2" t="s">
        <v>48</v>
      </c>
      <c r="B247" s="2" t="s">
        <v>19</v>
      </c>
      <c r="C247" s="2" t="s">
        <v>11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</row>
    <row r="248" spans="1:18" x14ac:dyDescent="0.3">
      <c r="A248" s="2" t="s">
        <v>48</v>
      </c>
      <c r="B248" s="2" t="s">
        <v>20</v>
      </c>
      <c r="C248" s="2" t="s">
        <v>11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1</v>
      </c>
      <c r="J248" s="3">
        <v>0</v>
      </c>
      <c r="K248" s="3">
        <v>2</v>
      </c>
      <c r="L248" s="3">
        <v>0</v>
      </c>
      <c r="M248" s="3">
        <v>2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</row>
    <row r="249" spans="1:18" x14ac:dyDescent="0.3">
      <c r="A249" s="2" t="s">
        <v>48</v>
      </c>
      <c r="B249" s="2" t="s">
        <v>21</v>
      </c>
      <c r="C249" s="2" t="s">
        <v>11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1</v>
      </c>
      <c r="J249" s="3">
        <v>1</v>
      </c>
      <c r="K249" s="3">
        <v>0</v>
      </c>
      <c r="L249" s="3">
        <v>0</v>
      </c>
      <c r="M249" s="3">
        <v>1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</row>
    <row r="250" spans="1:18" x14ac:dyDescent="0.3">
      <c r="A250" s="2" t="s">
        <v>48</v>
      </c>
      <c r="B250" s="2" t="s">
        <v>22</v>
      </c>
      <c r="C250" s="2" t="s">
        <v>11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3</v>
      </c>
      <c r="J250" s="3">
        <v>0</v>
      </c>
      <c r="K250" s="3">
        <v>1</v>
      </c>
      <c r="L250" s="3">
        <v>0</v>
      </c>
      <c r="M250" s="3">
        <v>1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</row>
    <row r="251" spans="1:18" x14ac:dyDescent="0.3">
      <c r="A251" s="2" t="s">
        <v>48</v>
      </c>
      <c r="B251" s="2" t="s">
        <v>23</v>
      </c>
      <c r="C251" s="2" t="s">
        <v>11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</row>
    <row r="252" spans="1:18" x14ac:dyDescent="0.3">
      <c r="A252" s="2" t="s">
        <v>48</v>
      </c>
      <c r="B252" s="2" t="s">
        <v>24</v>
      </c>
      <c r="C252" s="2" t="s">
        <v>11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</row>
    <row r="253" spans="1:18" x14ac:dyDescent="0.3">
      <c r="A253" s="2" t="s">
        <v>48</v>
      </c>
      <c r="B253" s="2" t="s">
        <v>25</v>
      </c>
      <c r="C253" s="2" t="s">
        <v>11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</row>
    <row r="254" spans="1:18" x14ac:dyDescent="0.3">
      <c r="A254" s="2" t="s">
        <v>48</v>
      </c>
      <c r="B254" s="2" t="s">
        <v>26</v>
      </c>
      <c r="C254" s="2" t="s">
        <v>11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</row>
    <row r="255" spans="1:18" x14ac:dyDescent="0.3">
      <c r="A255" s="2" t="s">
        <v>48</v>
      </c>
      <c r="B255" s="2" t="s">
        <v>27</v>
      </c>
      <c r="C255" s="2" t="s">
        <v>11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1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</row>
    <row r="256" spans="1:18" x14ac:dyDescent="0.3">
      <c r="A256" s="2" t="s">
        <v>48</v>
      </c>
      <c r="B256" s="2" t="s">
        <v>28</v>
      </c>
      <c r="C256" s="2" t="s">
        <v>11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1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</row>
    <row r="257" spans="1:18" x14ac:dyDescent="0.3">
      <c r="A257" s="2" t="s">
        <v>62</v>
      </c>
      <c r="B257" s="2" t="s">
        <v>9</v>
      </c>
      <c r="C257" s="2" t="s">
        <v>11</v>
      </c>
      <c r="D257" s="3">
        <v>1</v>
      </c>
      <c r="E257" s="3">
        <v>3</v>
      </c>
      <c r="F257" s="3">
        <v>2</v>
      </c>
      <c r="G257" s="3">
        <v>1</v>
      </c>
      <c r="H257" s="3">
        <v>0</v>
      </c>
      <c r="I257" s="3">
        <v>156</v>
      </c>
      <c r="J257" s="3">
        <v>166</v>
      </c>
      <c r="K257" s="3">
        <v>109</v>
      </c>
      <c r="L257" s="3">
        <v>119</v>
      </c>
      <c r="M257" s="3">
        <v>132</v>
      </c>
      <c r="N257" s="3">
        <v>0</v>
      </c>
      <c r="O257" s="3">
        <v>0</v>
      </c>
      <c r="P257" s="3">
        <v>0</v>
      </c>
      <c r="Q257" s="3">
        <v>4</v>
      </c>
      <c r="R257" s="3">
        <v>5</v>
      </c>
    </row>
    <row r="258" spans="1:18" x14ac:dyDescent="0.3">
      <c r="A258" s="2" t="s">
        <v>62</v>
      </c>
      <c r="B258" s="2" t="s">
        <v>12</v>
      </c>
      <c r="C258" s="2" t="s">
        <v>11</v>
      </c>
      <c r="D258" s="3">
        <v>0</v>
      </c>
      <c r="E258" s="3">
        <v>0</v>
      </c>
      <c r="F258" s="3">
        <v>0</v>
      </c>
      <c r="G258" s="3">
        <v>1</v>
      </c>
      <c r="H258" s="3">
        <v>0</v>
      </c>
      <c r="I258" s="3">
        <v>10</v>
      </c>
      <c r="J258" s="3">
        <v>9</v>
      </c>
      <c r="K258" s="3">
        <v>14</v>
      </c>
      <c r="L258" s="3">
        <v>10</v>
      </c>
      <c r="M258" s="3">
        <v>13</v>
      </c>
      <c r="N258" s="3">
        <v>0</v>
      </c>
      <c r="O258" s="3">
        <v>0</v>
      </c>
      <c r="P258" s="3">
        <v>0</v>
      </c>
      <c r="Q258" s="3">
        <v>1</v>
      </c>
      <c r="R258" s="3">
        <v>2</v>
      </c>
    </row>
    <row r="259" spans="1:18" x14ac:dyDescent="0.3">
      <c r="A259" s="2" t="s">
        <v>62</v>
      </c>
      <c r="B259" s="2" t="s">
        <v>13</v>
      </c>
      <c r="C259" s="2" t="s">
        <v>11</v>
      </c>
      <c r="D259" s="3">
        <v>0</v>
      </c>
      <c r="E259" s="3">
        <v>2</v>
      </c>
      <c r="F259" s="3">
        <v>0</v>
      </c>
      <c r="G259" s="3">
        <v>0</v>
      </c>
      <c r="H259" s="3">
        <v>0</v>
      </c>
      <c r="I259" s="3">
        <v>26</v>
      </c>
      <c r="J259" s="3">
        <v>26</v>
      </c>
      <c r="K259" s="3">
        <v>16</v>
      </c>
      <c r="L259" s="3">
        <v>23</v>
      </c>
      <c r="M259" s="3">
        <v>20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</row>
    <row r="260" spans="1:18" x14ac:dyDescent="0.3">
      <c r="A260" s="2" t="s">
        <v>62</v>
      </c>
      <c r="B260" s="2" t="s">
        <v>14</v>
      </c>
      <c r="C260" s="2" t="s">
        <v>11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33</v>
      </c>
      <c r="J260" s="3">
        <v>23</v>
      </c>
      <c r="K260" s="3">
        <v>21</v>
      </c>
      <c r="L260" s="3">
        <v>17</v>
      </c>
      <c r="M260" s="3">
        <v>10</v>
      </c>
      <c r="N260" s="3">
        <v>0</v>
      </c>
      <c r="O260" s="3">
        <v>0</v>
      </c>
      <c r="P260" s="3">
        <v>0</v>
      </c>
      <c r="Q260" s="3">
        <v>1</v>
      </c>
      <c r="R260" s="3">
        <v>0</v>
      </c>
    </row>
    <row r="261" spans="1:18" x14ac:dyDescent="0.3">
      <c r="A261" s="2" t="s">
        <v>62</v>
      </c>
      <c r="B261" s="2" t="s">
        <v>15</v>
      </c>
      <c r="C261" s="2" t="s">
        <v>11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1</v>
      </c>
      <c r="J261" s="3">
        <v>2</v>
      </c>
      <c r="K261" s="3">
        <v>0</v>
      </c>
      <c r="L261" s="3">
        <v>2</v>
      </c>
      <c r="M261" s="3">
        <v>5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</row>
    <row r="262" spans="1:18" x14ac:dyDescent="0.3">
      <c r="A262" s="2" t="s">
        <v>62</v>
      </c>
      <c r="B262" s="2" t="s">
        <v>16</v>
      </c>
      <c r="C262" s="2" t="s">
        <v>11</v>
      </c>
      <c r="D262" s="3">
        <v>0</v>
      </c>
      <c r="E262" s="3">
        <v>1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1</v>
      </c>
      <c r="L262" s="3">
        <v>0</v>
      </c>
      <c r="M262" s="3">
        <v>1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</row>
    <row r="263" spans="1:18" x14ac:dyDescent="0.3">
      <c r="A263" s="2" t="s">
        <v>62</v>
      </c>
      <c r="B263" s="2" t="s">
        <v>17</v>
      </c>
      <c r="C263" s="2" t="s">
        <v>11</v>
      </c>
      <c r="D263" s="3">
        <v>0</v>
      </c>
      <c r="E263" s="3">
        <v>0</v>
      </c>
      <c r="F263" s="3">
        <v>1</v>
      </c>
      <c r="G263" s="3">
        <v>0</v>
      </c>
      <c r="H263" s="3">
        <v>0</v>
      </c>
      <c r="I263" s="3">
        <v>46</v>
      </c>
      <c r="J263" s="3">
        <v>67</v>
      </c>
      <c r="K263" s="3">
        <v>23</v>
      </c>
      <c r="L263" s="3">
        <v>35</v>
      </c>
      <c r="M263" s="3">
        <v>47</v>
      </c>
      <c r="N263" s="3">
        <v>0</v>
      </c>
      <c r="O263" s="3">
        <v>0</v>
      </c>
      <c r="P263" s="3">
        <v>0</v>
      </c>
      <c r="Q263" s="3">
        <v>1</v>
      </c>
      <c r="R263" s="3">
        <v>2</v>
      </c>
    </row>
    <row r="264" spans="1:18" x14ac:dyDescent="0.3">
      <c r="A264" s="2" t="s">
        <v>62</v>
      </c>
      <c r="B264" s="2" t="s">
        <v>18</v>
      </c>
      <c r="C264" s="2" t="s">
        <v>11</v>
      </c>
      <c r="D264" s="3">
        <v>0</v>
      </c>
      <c r="E264" s="3">
        <v>0</v>
      </c>
      <c r="F264" s="3">
        <v>1</v>
      </c>
      <c r="G264" s="3">
        <v>0</v>
      </c>
      <c r="H264" s="3">
        <v>0</v>
      </c>
      <c r="I264" s="3">
        <v>36</v>
      </c>
      <c r="J264" s="3">
        <v>36</v>
      </c>
      <c r="K264" s="3">
        <v>31</v>
      </c>
      <c r="L264" s="3">
        <v>25</v>
      </c>
      <c r="M264" s="3">
        <v>33</v>
      </c>
      <c r="N264" s="3">
        <v>0</v>
      </c>
      <c r="O264" s="3">
        <v>0</v>
      </c>
      <c r="P264" s="3">
        <v>0</v>
      </c>
      <c r="Q264" s="3">
        <v>1</v>
      </c>
      <c r="R264" s="3">
        <v>1</v>
      </c>
    </row>
    <row r="265" spans="1:18" x14ac:dyDescent="0.3">
      <c r="A265" s="2" t="s">
        <v>62</v>
      </c>
      <c r="B265" s="2" t="s">
        <v>19</v>
      </c>
      <c r="C265" s="2" t="s">
        <v>11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</row>
    <row r="266" spans="1:18" x14ac:dyDescent="0.3">
      <c r="A266" s="2" t="s">
        <v>62</v>
      </c>
      <c r="B266" s="2" t="s">
        <v>20</v>
      </c>
      <c r="C266" s="2" t="s">
        <v>11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4</v>
      </c>
      <c r="M266" s="3">
        <v>1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</row>
    <row r="267" spans="1:18" x14ac:dyDescent="0.3">
      <c r="A267" s="2" t="s">
        <v>62</v>
      </c>
      <c r="B267" s="2" t="s">
        <v>21</v>
      </c>
      <c r="C267" s="2" t="s">
        <v>11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2</v>
      </c>
      <c r="J267" s="3">
        <v>1</v>
      </c>
      <c r="K267" s="3">
        <v>2</v>
      </c>
      <c r="L267" s="3">
        <v>1</v>
      </c>
      <c r="M267" s="3">
        <v>1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</row>
    <row r="268" spans="1:18" x14ac:dyDescent="0.3">
      <c r="A268" s="2" t="s">
        <v>62</v>
      </c>
      <c r="B268" s="2" t="s">
        <v>22</v>
      </c>
      <c r="C268" s="2" t="s">
        <v>11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2</v>
      </c>
      <c r="J268" s="3">
        <v>1</v>
      </c>
      <c r="K268" s="3">
        <v>0</v>
      </c>
      <c r="L268" s="3">
        <v>1</v>
      </c>
      <c r="M268" s="3">
        <v>1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</row>
    <row r="269" spans="1:18" x14ac:dyDescent="0.3">
      <c r="A269" s="2" t="s">
        <v>62</v>
      </c>
      <c r="B269" s="2" t="s">
        <v>23</v>
      </c>
      <c r="C269" s="2" t="s">
        <v>11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1</v>
      </c>
      <c r="K269" s="3">
        <v>1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</row>
    <row r="270" spans="1:18" x14ac:dyDescent="0.3">
      <c r="A270" s="2" t="s">
        <v>62</v>
      </c>
      <c r="B270" s="2" t="s">
        <v>24</v>
      </c>
      <c r="C270" s="2" t="s">
        <v>11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</row>
    <row r="271" spans="1:18" x14ac:dyDescent="0.3">
      <c r="A271" s="2" t="s">
        <v>62</v>
      </c>
      <c r="B271" s="2" t="s">
        <v>25</v>
      </c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</row>
    <row r="272" spans="1:18" x14ac:dyDescent="0.3">
      <c r="A272" s="2" t="s">
        <v>62</v>
      </c>
      <c r="B272" s="2" t="s">
        <v>26</v>
      </c>
      <c r="C272" s="2" t="s">
        <v>11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</row>
    <row r="273" spans="1:18" x14ac:dyDescent="0.3">
      <c r="A273" s="2" t="s">
        <v>62</v>
      </c>
      <c r="B273" s="2" t="s">
        <v>27</v>
      </c>
      <c r="C273" s="2" t="s">
        <v>11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1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</row>
    <row r="274" spans="1:18" x14ac:dyDescent="0.3">
      <c r="A274" s="2" t="s">
        <v>62</v>
      </c>
      <c r="B274" s="2" t="s">
        <v>28</v>
      </c>
      <c r="C274" s="2" t="s">
        <v>11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</row>
    <row r="275" spans="1:18" x14ac:dyDescent="0.3">
      <c r="A275" s="2" t="s">
        <v>63</v>
      </c>
      <c r="B275" s="2" t="s">
        <v>9</v>
      </c>
      <c r="C275" s="2" t="s">
        <v>11</v>
      </c>
      <c r="D275" s="3">
        <v>2</v>
      </c>
      <c r="E275" s="3">
        <v>0</v>
      </c>
      <c r="F275" s="3">
        <v>2</v>
      </c>
      <c r="G275" s="3">
        <v>1</v>
      </c>
      <c r="H275" s="3">
        <v>1</v>
      </c>
      <c r="I275" s="3">
        <v>131</v>
      </c>
      <c r="J275" s="3">
        <v>81</v>
      </c>
      <c r="K275" s="3">
        <v>78</v>
      </c>
      <c r="L275" s="3">
        <v>56</v>
      </c>
      <c r="M275" s="3">
        <v>73</v>
      </c>
      <c r="N275" s="3">
        <v>0</v>
      </c>
      <c r="O275" s="3">
        <v>0</v>
      </c>
      <c r="P275" s="3">
        <v>0</v>
      </c>
      <c r="Q275" s="3">
        <v>6</v>
      </c>
      <c r="R275" s="3">
        <v>4</v>
      </c>
    </row>
    <row r="276" spans="1:18" x14ac:dyDescent="0.3">
      <c r="A276" s="2" t="s">
        <v>63</v>
      </c>
      <c r="B276" s="2" t="s">
        <v>12</v>
      </c>
      <c r="C276" s="2" t="s">
        <v>11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5</v>
      </c>
      <c r="J276" s="3">
        <v>12</v>
      </c>
      <c r="K276" s="3">
        <v>8</v>
      </c>
      <c r="L276" s="3">
        <v>5</v>
      </c>
      <c r="M276" s="3">
        <v>6</v>
      </c>
      <c r="N276" s="3">
        <v>0</v>
      </c>
      <c r="O276" s="3">
        <v>0</v>
      </c>
      <c r="P276" s="3">
        <v>0</v>
      </c>
      <c r="Q276" s="3">
        <v>1</v>
      </c>
      <c r="R276" s="3">
        <v>1</v>
      </c>
    </row>
    <row r="277" spans="1:18" x14ac:dyDescent="0.3">
      <c r="A277" s="2" t="s">
        <v>63</v>
      </c>
      <c r="B277" s="2" t="s">
        <v>13</v>
      </c>
      <c r="C277" s="2" t="s">
        <v>11</v>
      </c>
      <c r="D277" s="3">
        <v>0</v>
      </c>
      <c r="E277" s="3">
        <v>0</v>
      </c>
      <c r="F277" s="3">
        <v>1</v>
      </c>
      <c r="G277" s="3">
        <v>0</v>
      </c>
      <c r="H277" s="3">
        <v>0</v>
      </c>
      <c r="I277" s="3">
        <v>12</v>
      </c>
      <c r="J277" s="3">
        <v>13</v>
      </c>
      <c r="K277" s="3">
        <v>8</v>
      </c>
      <c r="L277" s="3">
        <v>3</v>
      </c>
      <c r="M277" s="3">
        <v>8</v>
      </c>
      <c r="N277" s="3">
        <v>0</v>
      </c>
      <c r="O277" s="3">
        <v>0</v>
      </c>
      <c r="P277" s="3">
        <v>0</v>
      </c>
      <c r="Q277" s="3">
        <v>1</v>
      </c>
      <c r="R277" s="3">
        <v>0</v>
      </c>
    </row>
    <row r="278" spans="1:18" x14ac:dyDescent="0.3">
      <c r="A278" s="2" t="s">
        <v>63</v>
      </c>
      <c r="B278" s="2" t="s">
        <v>14</v>
      </c>
      <c r="C278" s="2" t="s">
        <v>11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23</v>
      </c>
      <c r="J278" s="3">
        <v>7</v>
      </c>
      <c r="K278" s="3">
        <v>4</v>
      </c>
      <c r="L278" s="3">
        <v>8</v>
      </c>
      <c r="M278" s="3">
        <v>7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</row>
    <row r="279" spans="1:18" x14ac:dyDescent="0.3">
      <c r="A279" s="2" t="s">
        <v>63</v>
      </c>
      <c r="B279" s="2" t="s">
        <v>15</v>
      </c>
      <c r="C279" s="2" t="s">
        <v>11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1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</row>
    <row r="280" spans="1:18" x14ac:dyDescent="0.3">
      <c r="A280" s="2" t="s">
        <v>63</v>
      </c>
      <c r="B280" s="2" t="s">
        <v>16</v>
      </c>
      <c r="C280" s="2" t="s">
        <v>11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1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</row>
    <row r="281" spans="1:18" x14ac:dyDescent="0.3">
      <c r="A281" s="2" t="s">
        <v>63</v>
      </c>
      <c r="B281" s="2" t="s">
        <v>17</v>
      </c>
      <c r="C281" s="2" t="s">
        <v>11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3">
        <v>44</v>
      </c>
      <c r="J281" s="3">
        <v>31</v>
      </c>
      <c r="K281" s="3">
        <v>26</v>
      </c>
      <c r="L281" s="3">
        <v>19</v>
      </c>
      <c r="M281" s="3">
        <v>32</v>
      </c>
      <c r="N281" s="3">
        <v>0</v>
      </c>
      <c r="O281" s="3">
        <v>0</v>
      </c>
      <c r="P281" s="3">
        <v>0</v>
      </c>
      <c r="Q281" s="3">
        <v>1</v>
      </c>
      <c r="R281" s="3">
        <v>2</v>
      </c>
    </row>
    <row r="282" spans="1:18" x14ac:dyDescent="0.3">
      <c r="A282" s="2" t="s">
        <v>63</v>
      </c>
      <c r="B282" s="2" t="s">
        <v>18</v>
      </c>
      <c r="C282" s="2" t="s">
        <v>11</v>
      </c>
      <c r="D282" s="3">
        <v>0</v>
      </c>
      <c r="E282" s="3">
        <v>0</v>
      </c>
      <c r="F282" s="3">
        <v>1</v>
      </c>
      <c r="G282" s="3">
        <v>1</v>
      </c>
      <c r="H282" s="3">
        <v>1</v>
      </c>
      <c r="I282" s="3">
        <v>36</v>
      </c>
      <c r="J282" s="3">
        <v>16</v>
      </c>
      <c r="K282" s="3">
        <v>31</v>
      </c>
      <c r="L282" s="3">
        <v>19</v>
      </c>
      <c r="M282" s="3">
        <v>16</v>
      </c>
      <c r="N282" s="3">
        <v>0</v>
      </c>
      <c r="O282" s="3">
        <v>0</v>
      </c>
      <c r="P282" s="3">
        <v>0</v>
      </c>
      <c r="Q282" s="3">
        <v>3</v>
      </c>
      <c r="R282" s="3">
        <v>1</v>
      </c>
    </row>
    <row r="283" spans="1:18" x14ac:dyDescent="0.3">
      <c r="A283" s="2" t="s">
        <v>63</v>
      </c>
      <c r="B283" s="2" t="s">
        <v>19</v>
      </c>
      <c r="C283" s="2" t="s">
        <v>11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</row>
    <row r="284" spans="1:18" x14ac:dyDescent="0.3">
      <c r="A284" s="2" t="s">
        <v>63</v>
      </c>
      <c r="B284" s="2" t="s">
        <v>20</v>
      </c>
      <c r="C284" s="2" t="s">
        <v>11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6</v>
      </c>
      <c r="J284" s="3">
        <v>0</v>
      </c>
      <c r="K284" s="3">
        <v>0</v>
      </c>
      <c r="L284" s="3">
        <v>0</v>
      </c>
      <c r="M284" s="3">
        <v>1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</row>
    <row r="285" spans="1:18" x14ac:dyDescent="0.3">
      <c r="A285" s="2" t="s">
        <v>63</v>
      </c>
      <c r="B285" s="2" t="s">
        <v>21</v>
      </c>
      <c r="C285" s="2" t="s">
        <v>11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</row>
    <row r="286" spans="1:18" x14ac:dyDescent="0.3">
      <c r="A286" s="2" t="s">
        <v>63</v>
      </c>
      <c r="B286" s="2" t="s">
        <v>22</v>
      </c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3</v>
      </c>
      <c r="J286" s="3">
        <v>0</v>
      </c>
      <c r="K286" s="3">
        <v>0</v>
      </c>
      <c r="L286" s="3">
        <v>2</v>
      </c>
      <c r="M286" s="3">
        <v>1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</row>
    <row r="287" spans="1:18" x14ac:dyDescent="0.3">
      <c r="A287" s="2" t="s">
        <v>63</v>
      </c>
      <c r="B287" s="2" t="s">
        <v>23</v>
      </c>
      <c r="C287" s="2" t="s">
        <v>11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1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</row>
    <row r="288" spans="1:18" x14ac:dyDescent="0.3">
      <c r="A288" s="2" t="s">
        <v>63</v>
      </c>
      <c r="B288" s="2" t="s">
        <v>24</v>
      </c>
      <c r="C288" s="2" t="s">
        <v>11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1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</row>
    <row r="289" spans="1:18" x14ac:dyDescent="0.3">
      <c r="A289" s="2" t="s">
        <v>63</v>
      </c>
      <c r="B289" s="2" t="s">
        <v>25</v>
      </c>
      <c r="C289" s="2" t="s">
        <v>11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</row>
    <row r="290" spans="1:18" x14ac:dyDescent="0.3">
      <c r="A290" s="2" t="s">
        <v>63</v>
      </c>
      <c r="B290" s="2" t="s">
        <v>26</v>
      </c>
      <c r="C290" s="2" t="s">
        <v>11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1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</row>
    <row r="291" spans="1:18" x14ac:dyDescent="0.3">
      <c r="A291" s="2" t="s">
        <v>63</v>
      </c>
      <c r="B291" s="2" t="s">
        <v>27</v>
      </c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1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</row>
    <row r="292" spans="1:18" x14ac:dyDescent="0.3">
      <c r="A292" s="2" t="s">
        <v>63</v>
      </c>
      <c r="B292" s="2" t="s">
        <v>28</v>
      </c>
      <c r="C292" s="2" t="s">
        <v>11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</row>
    <row r="293" spans="1:18" x14ac:dyDescent="0.3">
      <c r="A293" s="2" t="s">
        <v>64</v>
      </c>
      <c r="B293" s="2" t="s">
        <v>9</v>
      </c>
      <c r="C293" s="2" t="s">
        <v>11</v>
      </c>
      <c r="D293" s="3">
        <v>7</v>
      </c>
      <c r="E293" s="3">
        <v>4</v>
      </c>
      <c r="F293" s="3">
        <v>2</v>
      </c>
      <c r="G293" s="3">
        <v>2</v>
      </c>
      <c r="H293" s="3">
        <v>3</v>
      </c>
      <c r="I293" s="3">
        <v>151</v>
      </c>
      <c r="J293" s="3">
        <v>98</v>
      </c>
      <c r="K293" s="3">
        <v>101</v>
      </c>
      <c r="L293" s="3">
        <v>105</v>
      </c>
      <c r="M293" s="3">
        <v>115</v>
      </c>
      <c r="N293" s="3">
        <v>0</v>
      </c>
      <c r="O293" s="3">
        <v>0</v>
      </c>
      <c r="P293" s="3">
        <v>0</v>
      </c>
      <c r="Q293" s="3">
        <v>2</v>
      </c>
      <c r="R293" s="3">
        <v>8</v>
      </c>
    </row>
    <row r="294" spans="1:18" x14ac:dyDescent="0.3">
      <c r="A294" s="2" t="s">
        <v>64</v>
      </c>
      <c r="B294" s="2" t="s">
        <v>12</v>
      </c>
      <c r="C294" s="2" t="s">
        <v>11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17</v>
      </c>
      <c r="J294" s="3">
        <v>7</v>
      </c>
      <c r="K294" s="3">
        <v>13</v>
      </c>
      <c r="L294" s="3">
        <v>6</v>
      </c>
      <c r="M294" s="3">
        <v>11</v>
      </c>
      <c r="N294" s="3">
        <v>0</v>
      </c>
      <c r="O294" s="3">
        <v>0</v>
      </c>
      <c r="P294" s="3">
        <v>0</v>
      </c>
      <c r="Q294" s="3">
        <v>0</v>
      </c>
      <c r="R294" s="3">
        <v>1</v>
      </c>
    </row>
    <row r="295" spans="1:18" x14ac:dyDescent="0.3">
      <c r="A295" s="2" t="s">
        <v>64</v>
      </c>
      <c r="B295" s="2" t="s">
        <v>13</v>
      </c>
      <c r="C295" s="2" t="s">
        <v>11</v>
      </c>
      <c r="D295" s="3">
        <v>1</v>
      </c>
      <c r="E295" s="3">
        <v>1</v>
      </c>
      <c r="F295" s="3">
        <v>0</v>
      </c>
      <c r="G295" s="3">
        <v>0</v>
      </c>
      <c r="H295" s="3">
        <v>0</v>
      </c>
      <c r="I295" s="3">
        <v>12</v>
      </c>
      <c r="J295" s="3">
        <v>14</v>
      </c>
      <c r="K295" s="3">
        <v>10</v>
      </c>
      <c r="L295" s="3">
        <v>13</v>
      </c>
      <c r="M295" s="3">
        <v>13</v>
      </c>
      <c r="N295" s="3">
        <v>0</v>
      </c>
      <c r="O295" s="3">
        <v>0</v>
      </c>
      <c r="P295" s="3">
        <v>0</v>
      </c>
      <c r="Q295" s="3">
        <v>2</v>
      </c>
      <c r="R295" s="3">
        <v>1</v>
      </c>
    </row>
    <row r="296" spans="1:18" x14ac:dyDescent="0.3">
      <c r="A296" s="2" t="s">
        <v>64</v>
      </c>
      <c r="B296" s="2" t="s">
        <v>14</v>
      </c>
      <c r="C296" s="2" t="s">
        <v>11</v>
      </c>
      <c r="D296" s="3">
        <v>0</v>
      </c>
      <c r="E296" s="3">
        <v>1</v>
      </c>
      <c r="F296" s="3">
        <v>0</v>
      </c>
      <c r="G296" s="3">
        <v>0</v>
      </c>
      <c r="H296" s="3">
        <v>0</v>
      </c>
      <c r="I296" s="3">
        <v>16</v>
      </c>
      <c r="J296" s="3">
        <v>7</v>
      </c>
      <c r="K296" s="3">
        <v>7</v>
      </c>
      <c r="L296" s="3">
        <v>2</v>
      </c>
      <c r="M296" s="3">
        <v>4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</row>
    <row r="297" spans="1:18" x14ac:dyDescent="0.3">
      <c r="A297" s="2" t="s">
        <v>64</v>
      </c>
      <c r="B297" s="2" t="s">
        <v>15</v>
      </c>
      <c r="C297" s="2" t="s">
        <v>11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1</v>
      </c>
      <c r="J297" s="3">
        <v>2</v>
      </c>
      <c r="K297" s="3">
        <v>0</v>
      </c>
      <c r="L297" s="3">
        <v>1</v>
      </c>
      <c r="M297" s="3">
        <v>1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</row>
    <row r="298" spans="1:18" x14ac:dyDescent="0.3">
      <c r="A298" s="2" t="s">
        <v>64</v>
      </c>
      <c r="B298" s="2" t="s">
        <v>16</v>
      </c>
      <c r="C298" s="2" t="s">
        <v>11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3</v>
      </c>
      <c r="J298" s="3">
        <v>0</v>
      </c>
      <c r="K298" s="3">
        <v>1</v>
      </c>
      <c r="L298" s="3">
        <v>0</v>
      </c>
      <c r="M298" s="3">
        <v>3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</row>
    <row r="299" spans="1:18" x14ac:dyDescent="0.3">
      <c r="A299" s="2" t="s">
        <v>64</v>
      </c>
      <c r="B299" s="2" t="s">
        <v>17</v>
      </c>
      <c r="C299" s="2" t="s">
        <v>11</v>
      </c>
      <c r="D299" s="3">
        <v>3</v>
      </c>
      <c r="E299" s="3">
        <v>2</v>
      </c>
      <c r="F299" s="3">
        <v>0</v>
      </c>
      <c r="G299" s="3">
        <v>2</v>
      </c>
      <c r="H299" s="3">
        <v>1</v>
      </c>
      <c r="I299" s="3">
        <v>53</v>
      </c>
      <c r="J299" s="3">
        <v>31</v>
      </c>
      <c r="K299" s="3">
        <v>38</v>
      </c>
      <c r="L299" s="3">
        <v>34</v>
      </c>
      <c r="M299" s="3">
        <v>40</v>
      </c>
      <c r="N299" s="3">
        <v>0</v>
      </c>
      <c r="O299" s="3">
        <v>0</v>
      </c>
      <c r="P299" s="3">
        <v>0</v>
      </c>
      <c r="Q299" s="3">
        <v>0</v>
      </c>
      <c r="R299" s="3">
        <v>3</v>
      </c>
    </row>
    <row r="300" spans="1:18" x14ac:dyDescent="0.3">
      <c r="A300" s="2" t="s">
        <v>64</v>
      </c>
      <c r="B300" s="2" t="s">
        <v>18</v>
      </c>
      <c r="C300" s="2" t="s">
        <v>11</v>
      </c>
      <c r="D300" s="3">
        <v>3</v>
      </c>
      <c r="E300" s="3">
        <v>0</v>
      </c>
      <c r="F300" s="3">
        <v>2</v>
      </c>
      <c r="G300" s="3">
        <v>0</v>
      </c>
      <c r="H300" s="3">
        <v>2</v>
      </c>
      <c r="I300" s="3">
        <v>47</v>
      </c>
      <c r="J300" s="3">
        <v>33</v>
      </c>
      <c r="K300" s="3">
        <v>28</v>
      </c>
      <c r="L300" s="3">
        <v>44</v>
      </c>
      <c r="M300" s="3">
        <v>40</v>
      </c>
      <c r="N300" s="3">
        <v>0</v>
      </c>
      <c r="O300" s="3">
        <v>0</v>
      </c>
      <c r="P300" s="3">
        <v>0</v>
      </c>
      <c r="Q300" s="3">
        <v>0</v>
      </c>
      <c r="R300" s="3">
        <v>3</v>
      </c>
    </row>
    <row r="301" spans="1:18" x14ac:dyDescent="0.3">
      <c r="A301" s="2" t="s">
        <v>64</v>
      </c>
      <c r="B301" s="2" t="s">
        <v>19</v>
      </c>
      <c r="C301" s="2" t="s">
        <v>11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</row>
    <row r="302" spans="1:18" x14ac:dyDescent="0.3">
      <c r="A302" s="2" t="s">
        <v>64</v>
      </c>
      <c r="B302" s="2" t="s">
        <v>20</v>
      </c>
      <c r="C302" s="2" t="s">
        <v>11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1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</row>
    <row r="303" spans="1:18" x14ac:dyDescent="0.3">
      <c r="A303" s="2" t="s">
        <v>64</v>
      </c>
      <c r="B303" s="2" t="s">
        <v>21</v>
      </c>
      <c r="C303" s="2" t="s">
        <v>11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1</v>
      </c>
      <c r="J303" s="3">
        <v>1</v>
      </c>
      <c r="K303" s="3">
        <v>0</v>
      </c>
      <c r="L303" s="3">
        <v>2</v>
      </c>
      <c r="M303" s="3">
        <v>1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</row>
    <row r="304" spans="1:18" x14ac:dyDescent="0.3">
      <c r="A304" s="2" t="s">
        <v>64</v>
      </c>
      <c r="B304" s="2" t="s">
        <v>22</v>
      </c>
      <c r="C304" s="2" t="s">
        <v>11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2</v>
      </c>
      <c r="L304" s="3">
        <v>2</v>
      </c>
      <c r="M304" s="3">
        <v>1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</row>
    <row r="305" spans="1:18" x14ac:dyDescent="0.3">
      <c r="A305" s="2" t="s">
        <v>64</v>
      </c>
      <c r="B305" s="2" t="s">
        <v>23</v>
      </c>
      <c r="C305" s="2" t="s">
        <v>11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</row>
    <row r="306" spans="1:18" x14ac:dyDescent="0.3">
      <c r="A306" s="2" t="s">
        <v>64</v>
      </c>
      <c r="B306" s="2" t="s">
        <v>24</v>
      </c>
      <c r="C306" s="2" t="s">
        <v>11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1</v>
      </c>
      <c r="L306" s="3">
        <v>0</v>
      </c>
      <c r="M306" s="3">
        <v>1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</row>
    <row r="307" spans="1:18" x14ac:dyDescent="0.3">
      <c r="A307" s="2" t="s">
        <v>64</v>
      </c>
      <c r="B307" s="2" t="s">
        <v>25</v>
      </c>
      <c r="C307" s="2" t="s">
        <v>11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</row>
    <row r="308" spans="1:18" x14ac:dyDescent="0.3">
      <c r="A308" s="2" t="s">
        <v>64</v>
      </c>
      <c r="B308" s="2" t="s">
        <v>26</v>
      </c>
      <c r="C308" s="2" t="s">
        <v>11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</row>
    <row r="309" spans="1:18" x14ac:dyDescent="0.3">
      <c r="A309" s="2" t="s">
        <v>64</v>
      </c>
      <c r="B309" s="2" t="s">
        <v>27</v>
      </c>
      <c r="C309" s="2" t="s">
        <v>11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2</v>
      </c>
      <c r="K309" s="3">
        <v>1</v>
      </c>
      <c r="L309" s="3">
        <v>1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</row>
    <row r="310" spans="1:18" x14ac:dyDescent="0.3">
      <c r="A310" s="2" t="s">
        <v>64</v>
      </c>
      <c r="B310" s="2" t="s">
        <v>28</v>
      </c>
      <c r="C310" s="2" t="s">
        <v>11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1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</row>
    <row r="311" spans="1:18" x14ac:dyDescent="0.3">
      <c r="A311" s="2" t="s">
        <v>65</v>
      </c>
      <c r="B311" s="2" t="s">
        <v>9</v>
      </c>
      <c r="C311" s="2" t="s">
        <v>11</v>
      </c>
      <c r="D311" s="3">
        <v>0</v>
      </c>
      <c r="E311" s="3">
        <v>4</v>
      </c>
      <c r="F311" s="3">
        <v>5</v>
      </c>
      <c r="G311" s="3">
        <v>6</v>
      </c>
      <c r="H311" s="3">
        <v>3</v>
      </c>
      <c r="I311" s="3">
        <v>132</v>
      </c>
      <c r="J311" s="3">
        <v>131</v>
      </c>
      <c r="K311" s="3">
        <v>121</v>
      </c>
      <c r="L311" s="3">
        <v>115</v>
      </c>
      <c r="M311" s="3">
        <v>111</v>
      </c>
      <c r="N311" s="3">
        <v>0</v>
      </c>
      <c r="O311" s="3">
        <v>0</v>
      </c>
      <c r="P311" s="3">
        <v>0</v>
      </c>
      <c r="Q311" s="3">
        <v>4</v>
      </c>
      <c r="R311" s="3">
        <v>6</v>
      </c>
    </row>
    <row r="312" spans="1:18" x14ac:dyDescent="0.3">
      <c r="A312" s="2" t="s">
        <v>65</v>
      </c>
      <c r="B312" s="2" t="s">
        <v>12</v>
      </c>
      <c r="C312" s="2" t="s">
        <v>11</v>
      </c>
      <c r="D312" s="3">
        <v>0</v>
      </c>
      <c r="E312" s="3">
        <v>0</v>
      </c>
      <c r="F312" s="3">
        <v>1</v>
      </c>
      <c r="G312" s="3">
        <v>1</v>
      </c>
      <c r="H312" s="3">
        <v>0</v>
      </c>
      <c r="I312" s="3">
        <v>14</v>
      </c>
      <c r="J312" s="3">
        <v>18</v>
      </c>
      <c r="K312" s="3">
        <v>11</v>
      </c>
      <c r="L312" s="3">
        <v>6</v>
      </c>
      <c r="M312" s="3">
        <v>14</v>
      </c>
      <c r="N312" s="3">
        <v>0</v>
      </c>
      <c r="O312" s="3">
        <v>0</v>
      </c>
      <c r="P312" s="3">
        <v>0</v>
      </c>
      <c r="Q312" s="3">
        <v>0</v>
      </c>
      <c r="R312" s="3">
        <v>3</v>
      </c>
    </row>
    <row r="313" spans="1:18" x14ac:dyDescent="0.3">
      <c r="A313" s="2" t="s">
        <v>65</v>
      </c>
      <c r="B313" s="2" t="s">
        <v>13</v>
      </c>
      <c r="C313" s="2" t="s">
        <v>11</v>
      </c>
      <c r="D313" s="3">
        <v>0</v>
      </c>
      <c r="E313" s="3">
        <v>1</v>
      </c>
      <c r="F313" s="3">
        <v>0</v>
      </c>
      <c r="G313" s="3">
        <v>0</v>
      </c>
      <c r="H313" s="3">
        <v>1</v>
      </c>
      <c r="I313" s="3">
        <v>16</v>
      </c>
      <c r="J313" s="3">
        <v>19</v>
      </c>
      <c r="K313" s="3">
        <v>15</v>
      </c>
      <c r="L313" s="3">
        <v>9</v>
      </c>
      <c r="M313" s="3">
        <v>17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</row>
    <row r="314" spans="1:18" x14ac:dyDescent="0.3">
      <c r="A314" s="2" t="s">
        <v>65</v>
      </c>
      <c r="B314" s="2" t="s">
        <v>14</v>
      </c>
      <c r="C314" s="2" t="s">
        <v>11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15</v>
      </c>
      <c r="J314" s="3">
        <v>14</v>
      </c>
      <c r="K314" s="3">
        <v>9</v>
      </c>
      <c r="L314" s="3">
        <v>8</v>
      </c>
      <c r="M314" s="3">
        <v>12</v>
      </c>
      <c r="N314" s="3">
        <v>0</v>
      </c>
      <c r="O314" s="3">
        <v>0</v>
      </c>
      <c r="P314" s="3">
        <v>0</v>
      </c>
      <c r="Q314" s="3">
        <v>1</v>
      </c>
      <c r="R314" s="3">
        <v>1</v>
      </c>
    </row>
    <row r="315" spans="1:18" x14ac:dyDescent="0.3">
      <c r="A315" s="2" t="s">
        <v>65</v>
      </c>
      <c r="B315" s="2" t="s">
        <v>15</v>
      </c>
      <c r="C315" s="2" t="s">
        <v>11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1</v>
      </c>
      <c r="J315" s="3">
        <v>3</v>
      </c>
      <c r="K315" s="3">
        <v>1</v>
      </c>
      <c r="L315" s="3">
        <v>2</v>
      </c>
      <c r="M315" s="3">
        <v>1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</row>
    <row r="316" spans="1:18" x14ac:dyDescent="0.3">
      <c r="A316" s="2" t="s">
        <v>65</v>
      </c>
      <c r="B316" s="2" t="s">
        <v>16</v>
      </c>
      <c r="C316" s="2" t="s">
        <v>11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1</v>
      </c>
      <c r="J316" s="3">
        <v>0</v>
      </c>
      <c r="K316" s="3">
        <v>1</v>
      </c>
      <c r="L316" s="3">
        <v>1</v>
      </c>
      <c r="M316" s="3">
        <v>1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</row>
    <row r="317" spans="1:18" x14ac:dyDescent="0.3">
      <c r="A317" s="2" t="s">
        <v>65</v>
      </c>
      <c r="B317" s="2" t="s">
        <v>17</v>
      </c>
      <c r="C317" s="2" t="s">
        <v>11</v>
      </c>
      <c r="D317" s="3">
        <v>0</v>
      </c>
      <c r="E317" s="3">
        <v>2</v>
      </c>
      <c r="F317" s="3">
        <v>2</v>
      </c>
      <c r="G317" s="3">
        <v>3</v>
      </c>
      <c r="H317" s="3">
        <v>2</v>
      </c>
      <c r="I317" s="3">
        <v>38</v>
      </c>
      <c r="J317" s="3">
        <v>46</v>
      </c>
      <c r="K317" s="3">
        <v>40</v>
      </c>
      <c r="L317" s="3">
        <v>45</v>
      </c>
      <c r="M317" s="3">
        <v>29</v>
      </c>
      <c r="N317" s="3">
        <v>0</v>
      </c>
      <c r="O317" s="3">
        <v>0</v>
      </c>
      <c r="P317" s="3">
        <v>0</v>
      </c>
      <c r="Q317" s="3">
        <v>3</v>
      </c>
      <c r="R317" s="3">
        <v>2</v>
      </c>
    </row>
    <row r="318" spans="1:18" x14ac:dyDescent="0.3">
      <c r="A318" s="2" t="s">
        <v>65</v>
      </c>
      <c r="B318" s="2" t="s">
        <v>18</v>
      </c>
      <c r="C318" s="2" t="s">
        <v>11</v>
      </c>
      <c r="D318" s="3">
        <v>0</v>
      </c>
      <c r="E318" s="3">
        <v>1</v>
      </c>
      <c r="F318" s="3">
        <v>2</v>
      </c>
      <c r="G318" s="3">
        <v>2</v>
      </c>
      <c r="H318" s="3">
        <v>0</v>
      </c>
      <c r="I318" s="3">
        <v>45</v>
      </c>
      <c r="J318" s="3">
        <v>26</v>
      </c>
      <c r="K318" s="3">
        <v>35</v>
      </c>
      <c r="L318" s="3">
        <v>35</v>
      </c>
      <c r="M318" s="3">
        <v>35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</row>
    <row r="319" spans="1:18" x14ac:dyDescent="0.3">
      <c r="A319" s="2" t="s">
        <v>65</v>
      </c>
      <c r="B319" s="2" t="s">
        <v>19</v>
      </c>
      <c r="C319" s="2" t="s">
        <v>11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</row>
    <row r="320" spans="1:18" x14ac:dyDescent="0.3">
      <c r="A320" s="2" t="s">
        <v>65</v>
      </c>
      <c r="B320" s="2" t="s">
        <v>20</v>
      </c>
      <c r="C320" s="2" t="s">
        <v>11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2</v>
      </c>
      <c r="K320" s="3">
        <v>0</v>
      </c>
      <c r="L320" s="3">
        <v>3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</row>
    <row r="321" spans="1:18" x14ac:dyDescent="0.3">
      <c r="A321" s="2" t="s">
        <v>65</v>
      </c>
      <c r="B321" s="2" t="s">
        <v>21</v>
      </c>
      <c r="C321" s="2" t="s">
        <v>11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1</v>
      </c>
      <c r="J321" s="3">
        <v>1</v>
      </c>
      <c r="K321" s="3">
        <v>8</v>
      </c>
      <c r="L321" s="3">
        <v>0</v>
      </c>
      <c r="M321" s="3">
        <v>1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</row>
    <row r="322" spans="1:18" x14ac:dyDescent="0.3">
      <c r="A322" s="2" t="s">
        <v>65</v>
      </c>
      <c r="B322" s="2" t="s">
        <v>22</v>
      </c>
      <c r="C322" s="2" t="s">
        <v>11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2</v>
      </c>
      <c r="K322" s="3">
        <v>1</v>
      </c>
      <c r="L322" s="3">
        <v>3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</row>
    <row r="323" spans="1:18" x14ac:dyDescent="0.3">
      <c r="A323" s="2" t="s">
        <v>65</v>
      </c>
      <c r="B323" s="2" t="s">
        <v>23</v>
      </c>
      <c r="C323" s="2" t="s">
        <v>11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1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</row>
    <row r="324" spans="1:18" x14ac:dyDescent="0.3">
      <c r="A324" s="2" t="s">
        <v>65</v>
      </c>
      <c r="B324" s="2" t="s">
        <v>24</v>
      </c>
      <c r="C324" s="2" t="s">
        <v>11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1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</row>
    <row r="325" spans="1:18" x14ac:dyDescent="0.3">
      <c r="A325" s="2" t="s">
        <v>65</v>
      </c>
      <c r="B325" s="2" t="s">
        <v>25</v>
      </c>
      <c r="C325" s="2" t="s">
        <v>11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1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</row>
    <row r="326" spans="1:18" x14ac:dyDescent="0.3">
      <c r="A326" s="2" t="s">
        <v>65</v>
      </c>
      <c r="B326" s="2" t="s">
        <v>26</v>
      </c>
      <c r="C326" s="2" t="s">
        <v>11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</row>
    <row r="327" spans="1:18" x14ac:dyDescent="0.3">
      <c r="A327" s="2" t="s">
        <v>65</v>
      </c>
      <c r="B327" s="2" t="s">
        <v>27</v>
      </c>
      <c r="C327" s="2" t="s">
        <v>11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1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</row>
    <row r="328" spans="1:18" x14ac:dyDescent="0.3">
      <c r="A328" s="2" t="s">
        <v>65</v>
      </c>
      <c r="B328" s="2" t="s">
        <v>28</v>
      </c>
      <c r="C328" s="2" t="s">
        <v>11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1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</row>
    <row r="329" spans="1:18" x14ac:dyDescent="0.3">
      <c r="A329" s="2" t="s">
        <v>47</v>
      </c>
      <c r="B329" s="2" t="s">
        <v>9</v>
      </c>
      <c r="C329" s="2" t="s">
        <v>11</v>
      </c>
      <c r="D329" s="3">
        <v>0</v>
      </c>
      <c r="E329" s="3">
        <v>2</v>
      </c>
      <c r="F329" s="3">
        <v>2</v>
      </c>
      <c r="G329" s="3">
        <v>0</v>
      </c>
      <c r="H329" s="3">
        <v>0</v>
      </c>
      <c r="I329" s="3">
        <v>61</v>
      </c>
      <c r="J329" s="3">
        <v>62</v>
      </c>
      <c r="K329" s="3">
        <v>57</v>
      </c>
      <c r="L329" s="3">
        <v>43</v>
      </c>
      <c r="M329" s="3">
        <v>46</v>
      </c>
      <c r="N329" s="3">
        <v>0</v>
      </c>
      <c r="O329" s="3">
        <v>0</v>
      </c>
      <c r="P329" s="3">
        <v>0</v>
      </c>
      <c r="Q329" s="3">
        <v>1</v>
      </c>
      <c r="R329" s="3">
        <v>2</v>
      </c>
    </row>
    <row r="330" spans="1:18" x14ac:dyDescent="0.3">
      <c r="A330" s="2" t="s">
        <v>47</v>
      </c>
      <c r="B330" s="2" t="s">
        <v>12</v>
      </c>
      <c r="C330" s="2" t="s">
        <v>11</v>
      </c>
      <c r="D330" s="3">
        <v>0</v>
      </c>
      <c r="E330" s="3">
        <v>0</v>
      </c>
      <c r="F330" s="3">
        <v>1</v>
      </c>
      <c r="G330" s="3">
        <v>0</v>
      </c>
      <c r="H330" s="3">
        <v>0</v>
      </c>
      <c r="I330" s="3">
        <v>8</v>
      </c>
      <c r="J330" s="3">
        <v>8</v>
      </c>
      <c r="K330" s="3">
        <v>7</v>
      </c>
      <c r="L330" s="3">
        <v>3</v>
      </c>
      <c r="M330" s="3">
        <v>9</v>
      </c>
      <c r="N330" s="3">
        <v>0</v>
      </c>
      <c r="O330" s="3">
        <v>0</v>
      </c>
      <c r="P330" s="3">
        <v>0</v>
      </c>
      <c r="Q330" s="3">
        <v>0</v>
      </c>
      <c r="R330" s="3">
        <v>2</v>
      </c>
    </row>
    <row r="331" spans="1:18" x14ac:dyDescent="0.3">
      <c r="A331" s="2" t="s">
        <v>47</v>
      </c>
      <c r="B331" s="2" t="s">
        <v>13</v>
      </c>
      <c r="C331" s="2" t="s">
        <v>11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9</v>
      </c>
      <c r="J331" s="3">
        <v>11</v>
      </c>
      <c r="K331" s="3">
        <v>9</v>
      </c>
      <c r="L331" s="3">
        <v>5</v>
      </c>
      <c r="M331" s="3">
        <v>12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</row>
    <row r="332" spans="1:18" x14ac:dyDescent="0.3">
      <c r="A332" s="2" t="s">
        <v>47</v>
      </c>
      <c r="B332" s="2" t="s">
        <v>14</v>
      </c>
      <c r="C332" s="2" t="s">
        <v>11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10</v>
      </c>
      <c r="J332" s="3">
        <v>7</v>
      </c>
      <c r="K332" s="3">
        <v>3</v>
      </c>
      <c r="L332" s="3">
        <v>3</v>
      </c>
      <c r="M332" s="3">
        <v>8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</row>
    <row r="333" spans="1:18" x14ac:dyDescent="0.3">
      <c r="A333" s="2" t="s">
        <v>47</v>
      </c>
      <c r="B333" s="2" t="s">
        <v>15</v>
      </c>
      <c r="C333" s="2" t="s">
        <v>11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1</v>
      </c>
      <c r="J333" s="3">
        <v>2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</row>
    <row r="334" spans="1:18" x14ac:dyDescent="0.3">
      <c r="A334" s="2" t="s">
        <v>47</v>
      </c>
      <c r="B334" s="2" t="s">
        <v>16</v>
      </c>
      <c r="C334" s="2" t="s">
        <v>11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1</v>
      </c>
      <c r="L334" s="3">
        <v>1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</row>
    <row r="335" spans="1:18" x14ac:dyDescent="0.3">
      <c r="A335" s="2" t="s">
        <v>47</v>
      </c>
      <c r="B335" s="2" t="s">
        <v>17</v>
      </c>
      <c r="C335" s="2" t="s">
        <v>11</v>
      </c>
      <c r="D335" s="3">
        <v>0</v>
      </c>
      <c r="E335" s="3">
        <v>1</v>
      </c>
      <c r="F335" s="3">
        <v>0</v>
      </c>
      <c r="G335" s="3">
        <v>0</v>
      </c>
      <c r="H335" s="3">
        <v>0</v>
      </c>
      <c r="I335" s="3">
        <v>13</v>
      </c>
      <c r="J335" s="3">
        <v>20</v>
      </c>
      <c r="K335" s="3">
        <v>21</v>
      </c>
      <c r="L335" s="3">
        <v>17</v>
      </c>
      <c r="M335" s="3">
        <v>8</v>
      </c>
      <c r="N335" s="3">
        <v>0</v>
      </c>
      <c r="O335" s="3">
        <v>0</v>
      </c>
      <c r="P335" s="3">
        <v>0</v>
      </c>
      <c r="Q335" s="3">
        <v>1</v>
      </c>
      <c r="R335" s="3">
        <v>0</v>
      </c>
    </row>
    <row r="336" spans="1:18" x14ac:dyDescent="0.3">
      <c r="A336" s="2" t="s">
        <v>47</v>
      </c>
      <c r="B336" s="2" t="s">
        <v>18</v>
      </c>
      <c r="C336" s="2" t="s">
        <v>11</v>
      </c>
      <c r="D336" s="3">
        <v>0</v>
      </c>
      <c r="E336" s="3">
        <v>1</v>
      </c>
      <c r="F336" s="3">
        <v>1</v>
      </c>
      <c r="G336" s="3">
        <v>0</v>
      </c>
      <c r="H336" s="3">
        <v>0</v>
      </c>
      <c r="I336" s="3">
        <v>18</v>
      </c>
      <c r="J336" s="3">
        <v>11</v>
      </c>
      <c r="K336" s="3">
        <v>12</v>
      </c>
      <c r="L336" s="3">
        <v>11</v>
      </c>
      <c r="M336" s="3">
        <v>9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</row>
    <row r="337" spans="1:18" x14ac:dyDescent="0.3">
      <c r="A337" s="2" t="s">
        <v>47</v>
      </c>
      <c r="B337" s="2" t="s">
        <v>19</v>
      </c>
      <c r="C337" s="2" t="s">
        <v>11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</row>
    <row r="338" spans="1:18" x14ac:dyDescent="0.3">
      <c r="A338" s="2" t="s">
        <v>47</v>
      </c>
      <c r="B338" s="2" t="s">
        <v>20</v>
      </c>
      <c r="C338" s="2" t="s">
        <v>11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2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</row>
    <row r="339" spans="1:18" x14ac:dyDescent="0.3">
      <c r="A339" s="2" t="s">
        <v>47</v>
      </c>
      <c r="B339" s="2" t="s">
        <v>21</v>
      </c>
      <c r="C339" s="2" t="s">
        <v>11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1</v>
      </c>
      <c r="J339" s="3">
        <v>0</v>
      </c>
      <c r="K339" s="3">
        <v>3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</row>
    <row r="340" spans="1:18" x14ac:dyDescent="0.3">
      <c r="A340" s="2" t="s">
        <v>47</v>
      </c>
      <c r="B340" s="2" t="s">
        <v>22</v>
      </c>
      <c r="C340" s="2" t="s">
        <v>11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1</v>
      </c>
      <c r="K340" s="3">
        <v>1</v>
      </c>
      <c r="L340" s="3">
        <v>1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</row>
    <row r="341" spans="1:18" x14ac:dyDescent="0.3">
      <c r="A341" s="2" t="s">
        <v>47</v>
      </c>
      <c r="B341" s="2" t="s">
        <v>23</v>
      </c>
      <c r="C341" s="2" t="s">
        <v>11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1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</row>
    <row r="342" spans="1:18" x14ac:dyDescent="0.3">
      <c r="A342" s="2" t="s">
        <v>47</v>
      </c>
      <c r="B342" s="2" t="s">
        <v>24</v>
      </c>
      <c r="C342" s="2" t="s">
        <v>11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</row>
    <row r="343" spans="1:18" x14ac:dyDescent="0.3">
      <c r="A343" s="2" t="s">
        <v>47</v>
      </c>
      <c r="B343" s="2" t="s">
        <v>25</v>
      </c>
      <c r="C343" s="2" t="s">
        <v>11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1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</row>
    <row r="344" spans="1:18" x14ac:dyDescent="0.3">
      <c r="A344" s="2" t="s">
        <v>47</v>
      </c>
      <c r="B344" s="2" t="s">
        <v>26</v>
      </c>
      <c r="C344" s="2" t="s">
        <v>11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</row>
    <row r="345" spans="1:18" x14ac:dyDescent="0.3">
      <c r="A345" s="2" t="s">
        <v>47</v>
      </c>
      <c r="B345" s="2" t="s">
        <v>27</v>
      </c>
      <c r="C345" s="2" t="s">
        <v>11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</row>
    <row r="346" spans="1:18" x14ac:dyDescent="0.3">
      <c r="A346" s="2" t="s">
        <v>47</v>
      </c>
      <c r="B346" s="2" t="s">
        <v>28</v>
      </c>
      <c r="C346" s="2" t="s">
        <v>11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1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</row>
    <row r="347" spans="1:18" x14ac:dyDescent="0.3">
      <c r="A347" s="2" t="s">
        <v>66</v>
      </c>
      <c r="B347" s="2" t="s">
        <v>9</v>
      </c>
      <c r="C347" s="2" t="s">
        <v>11</v>
      </c>
      <c r="D347" s="3">
        <v>3</v>
      </c>
      <c r="E347" s="3">
        <v>4</v>
      </c>
      <c r="F347" s="3">
        <v>2</v>
      </c>
      <c r="G347" s="3">
        <v>3</v>
      </c>
      <c r="H347" s="3">
        <v>4</v>
      </c>
      <c r="I347" s="3">
        <v>119</v>
      </c>
      <c r="J347" s="3">
        <v>82</v>
      </c>
      <c r="K347" s="3">
        <v>101</v>
      </c>
      <c r="L347" s="3">
        <v>110</v>
      </c>
      <c r="M347" s="3">
        <v>113</v>
      </c>
      <c r="N347" s="3">
        <v>0</v>
      </c>
      <c r="O347" s="3">
        <v>0</v>
      </c>
      <c r="P347" s="3">
        <v>0</v>
      </c>
      <c r="Q347" s="3">
        <v>4</v>
      </c>
      <c r="R347" s="3">
        <v>7</v>
      </c>
    </row>
    <row r="348" spans="1:18" x14ac:dyDescent="0.3">
      <c r="A348" s="2" t="s">
        <v>66</v>
      </c>
      <c r="B348" s="2" t="s">
        <v>12</v>
      </c>
      <c r="C348" s="2" t="s">
        <v>11</v>
      </c>
      <c r="D348" s="3">
        <v>0</v>
      </c>
      <c r="E348" s="3">
        <v>1</v>
      </c>
      <c r="F348" s="3">
        <v>1</v>
      </c>
      <c r="G348" s="3">
        <v>1</v>
      </c>
      <c r="H348" s="3">
        <v>0</v>
      </c>
      <c r="I348" s="3">
        <v>14</v>
      </c>
      <c r="J348" s="3">
        <v>5</v>
      </c>
      <c r="K348" s="3">
        <v>8</v>
      </c>
      <c r="L348" s="3">
        <v>7</v>
      </c>
      <c r="M348" s="3">
        <v>4</v>
      </c>
      <c r="N348" s="3">
        <v>0</v>
      </c>
      <c r="O348" s="3">
        <v>0</v>
      </c>
      <c r="P348" s="3">
        <v>0</v>
      </c>
      <c r="Q348" s="3">
        <v>0</v>
      </c>
      <c r="R348" s="3">
        <v>1</v>
      </c>
    </row>
    <row r="349" spans="1:18" x14ac:dyDescent="0.3">
      <c r="A349" s="2" t="s">
        <v>66</v>
      </c>
      <c r="B349" s="2" t="s">
        <v>13</v>
      </c>
      <c r="C349" s="2" t="s">
        <v>11</v>
      </c>
      <c r="D349" s="3">
        <v>0</v>
      </c>
      <c r="E349" s="3">
        <v>0</v>
      </c>
      <c r="F349" s="3">
        <v>0</v>
      </c>
      <c r="G349" s="3">
        <v>0</v>
      </c>
      <c r="H349" s="3">
        <v>2</v>
      </c>
      <c r="I349" s="3">
        <v>17</v>
      </c>
      <c r="J349" s="3">
        <v>19</v>
      </c>
      <c r="K349" s="3">
        <v>12</v>
      </c>
      <c r="L349" s="3">
        <v>18</v>
      </c>
      <c r="M349" s="3">
        <v>16</v>
      </c>
      <c r="N349" s="3">
        <v>0</v>
      </c>
      <c r="O349" s="3">
        <v>0</v>
      </c>
      <c r="P349" s="3">
        <v>0</v>
      </c>
      <c r="Q349" s="3">
        <v>1</v>
      </c>
      <c r="R349" s="3">
        <v>0</v>
      </c>
    </row>
    <row r="350" spans="1:18" x14ac:dyDescent="0.3">
      <c r="A350" s="2" t="s">
        <v>66</v>
      </c>
      <c r="B350" s="2" t="s">
        <v>14</v>
      </c>
      <c r="C350" s="2" t="s">
        <v>11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13</v>
      </c>
      <c r="J350" s="3">
        <v>3</v>
      </c>
      <c r="K350" s="3">
        <v>7</v>
      </c>
      <c r="L350" s="3">
        <v>8</v>
      </c>
      <c r="M350" s="3">
        <v>12</v>
      </c>
      <c r="N350" s="3">
        <v>0</v>
      </c>
      <c r="O350" s="3">
        <v>0</v>
      </c>
      <c r="P350" s="3">
        <v>0</v>
      </c>
      <c r="Q350" s="3">
        <v>1</v>
      </c>
      <c r="R350" s="3">
        <v>0</v>
      </c>
    </row>
    <row r="351" spans="1:18" x14ac:dyDescent="0.3">
      <c r="A351" s="2" t="s">
        <v>66</v>
      </c>
      <c r="B351" s="2" t="s">
        <v>15</v>
      </c>
      <c r="C351" s="2" t="s">
        <v>11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1</v>
      </c>
      <c r="J351" s="3">
        <v>2</v>
      </c>
      <c r="K351" s="3">
        <v>0</v>
      </c>
      <c r="L351" s="3">
        <v>2</v>
      </c>
      <c r="M351" s="3">
        <v>1</v>
      </c>
      <c r="N351" s="3">
        <v>0</v>
      </c>
      <c r="O351" s="3">
        <v>0</v>
      </c>
      <c r="P351" s="3">
        <v>0</v>
      </c>
      <c r="Q351" s="3">
        <v>1</v>
      </c>
      <c r="R351" s="3">
        <v>0</v>
      </c>
    </row>
    <row r="352" spans="1:18" x14ac:dyDescent="0.3">
      <c r="A352" s="2" t="s">
        <v>66</v>
      </c>
      <c r="B352" s="2" t="s">
        <v>16</v>
      </c>
      <c r="C352" s="2" t="s">
        <v>11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1</v>
      </c>
      <c r="J352" s="3">
        <v>1</v>
      </c>
      <c r="K352" s="3">
        <v>0</v>
      </c>
      <c r="L352" s="3">
        <v>0</v>
      </c>
      <c r="M352" s="3">
        <v>2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</row>
    <row r="353" spans="1:18" x14ac:dyDescent="0.3">
      <c r="A353" s="2" t="s">
        <v>66</v>
      </c>
      <c r="B353" s="2" t="s">
        <v>17</v>
      </c>
      <c r="C353" s="2" t="s">
        <v>11</v>
      </c>
      <c r="D353" s="3">
        <v>0</v>
      </c>
      <c r="E353" s="3">
        <v>0</v>
      </c>
      <c r="F353" s="3">
        <v>1</v>
      </c>
      <c r="G353" s="3">
        <v>2</v>
      </c>
      <c r="H353" s="3">
        <v>1</v>
      </c>
      <c r="I353" s="3">
        <v>37</v>
      </c>
      <c r="J353" s="3">
        <v>28</v>
      </c>
      <c r="K353" s="3">
        <v>42</v>
      </c>
      <c r="L353" s="3">
        <v>38</v>
      </c>
      <c r="M353" s="3">
        <v>42</v>
      </c>
      <c r="N353" s="3">
        <v>0</v>
      </c>
      <c r="O353" s="3">
        <v>0</v>
      </c>
      <c r="P353" s="3">
        <v>0</v>
      </c>
      <c r="Q353" s="3">
        <v>0</v>
      </c>
      <c r="R353" s="3">
        <v>5</v>
      </c>
    </row>
    <row r="354" spans="1:18" x14ac:dyDescent="0.3">
      <c r="A354" s="2" t="s">
        <v>66</v>
      </c>
      <c r="B354" s="2" t="s">
        <v>18</v>
      </c>
      <c r="C354" s="2" t="s">
        <v>11</v>
      </c>
      <c r="D354" s="3">
        <v>3</v>
      </c>
      <c r="E354" s="3">
        <v>3</v>
      </c>
      <c r="F354" s="3">
        <v>0</v>
      </c>
      <c r="G354" s="3">
        <v>0</v>
      </c>
      <c r="H354" s="3">
        <v>1</v>
      </c>
      <c r="I354" s="3">
        <v>32</v>
      </c>
      <c r="J354" s="3">
        <v>19</v>
      </c>
      <c r="K354" s="3">
        <v>26</v>
      </c>
      <c r="L354" s="3">
        <v>31</v>
      </c>
      <c r="M354" s="3">
        <v>35</v>
      </c>
      <c r="N354" s="3">
        <v>0</v>
      </c>
      <c r="O354" s="3">
        <v>0</v>
      </c>
      <c r="P354" s="3">
        <v>0</v>
      </c>
      <c r="Q354" s="3">
        <v>1</v>
      </c>
      <c r="R354" s="3">
        <v>1</v>
      </c>
    </row>
    <row r="355" spans="1:18" x14ac:dyDescent="0.3">
      <c r="A355" s="2" t="s">
        <v>66</v>
      </c>
      <c r="B355" s="2" t="s">
        <v>19</v>
      </c>
      <c r="C355" s="2" t="s">
        <v>11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</row>
    <row r="356" spans="1:18" x14ac:dyDescent="0.3">
      <c r="A356" s="2" t="s">
        <v>66</v>
      </c>
      <c r="B356" s="2" t="s">
        <v>20</v>
      </c>
      <c r="C356" s="2" t="s">
        <v>11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1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</row>
    <row r="357" spans="1:18" x14ac:dyDescent="0.3">
      <c r="A357" s="2" t="s">
        <v>66</v>
      </c>
      <c r="B357" s="2" t="s">
        <v>21</v>
      </c>
      <c r="C357" s="2" t="s">
        <v>11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1</v>
      </c>
      <c r="J357" s="3">
        <v>1</v>
      </c>
      <c r="K357" s="3">
        <v>0</v>
      </c>
      <c r="L357" s="3">
        <v>3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</row>
    <row r="358" spans="1:18" x14ac:dyDescent="0.3">
      <c r="A358" s="2" t="s">
        <v>66</v>
      </c>
      <c r="B358" s="2" t="s">
        <v>22</v>
      </c>
      <c r="C358" s="2" t="s">
        <v>11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2</v>
      </c>
      <c r="J358" s="3">
        <v>1</v>
      </c>
      <c r="K358" s="3">
        <v>4</v>
      </c>
      <c r="L358" s="3">
        <v>1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</row>
    <row r="359" spans="1:18" x14ac:dyDescent="0.3">
      <c r="A359" s="2" t="s">
        <v>66</v>
      </c>
      <c r="B359" s="2" t="s">
        <v>23</v>
      </c>
      <c r="C359" s="2" t="s">
        <v>11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</row>
    <row r="360" spans="1:18" x14ac:dyDescent="0.3">
      <c r="A360" s="2" t="s">
        <v>66</v>
      </c>
      <c r="B360" s="2" t="s">
        <v>24</v>
      </c>
      <c r="C360" s="2" t="s">
        <v>11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</row>
    <row r="361" spans="1:18" x14ac:dyDescent="0.3">
      <c r="A361" s="2" t="s">
        <v>66</v>
      </c>
      <c r="B361" s="2" t="s">
        <v>25</v>
      </c>
      <c r="C361" s="2" t="s">
        <v>11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</row>
    <row r="362" spans="1:18" x14ac:dyDescent="0.3">
      <c r="A362" s="2" t="s">
        <v>66</v>
      </c>
      <c r="B362" s="2" t="s">
        <v>26</v>
      </c>
      <c r="C362" s="2" t="s">
        <v>11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  <row r="363" spans="1:18" x14ac:dyDescent="0.3">
      <c r="A363" s="2" t="s">
        <v>66</v>
      </c>
      <c r="B363" s="2" t="s">
        <v>27</v>
      </c>
      <c r="C363" s="2" t="s">
        <v>11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1</v>
      </c>
      <c r="J363" s="3">
        <v>2</v>
      </c>
      <c r="K363" s="3">
        <v>1</v>
      </c>
      <c r="L363" s="3">
        <v>1</v>
      </c>
      <c r="M363" s="3">
        <v>1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</row>
    <row r="364" spans="1:18" x14ac:dyDescent="0.3">
      <c r="A364" s="2" t="s">
        <v>66</v>
      </c>
      <c r="B364" s="2" t="s">
        <v>28</v>
      </c>
      <c r="C364" s="2" t="s">
        <v>11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1</v>
      </c>
      <c r="L364" s="3">
        <v>1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</row>
    <row r="365" spans="1:18" x14ac:dyDescent="0.3">
      <c r="A365" s="2" t="s">
        <v>45</v>
      </c>
      <c r="B365" s="2" t="s">
        <v>9</v>
      </c>
      <c r="C365" s="2" t="s">
        <v>11</v>
      </c>
      <c r="D365" s="3">
        <v>0</v>
      </c>
      <c r="E365" s="3">
        <v>2</v>
      </c>
      <c r="F365" s="3">
        <v>0</v>
      </c>
      <c r="G365" s="3">
        <v>1</v>
      </c>
      <c r="H365" s="3">
        <v>3</v>
      </c>
      <c r="I365" s="3">
        <v>54</v>
      </c>
      <c r="J365" s="3">
        <v>35</v>
      </c>
      <c r="K365" s="3">
        <v>54</v>
      </c>
      <c r="L365" s="3">
        <v>49</v>
      </c>
      <c r="M365" s="3">
        <v>40</v>
      </c>
      <c r="N365" s="3">
        <v>0</v>
      </c>
      <c r="O365" s="3">
        <v>0</v>
      </c>
      <c r="P365" s="3">
        <v>0</v>
      </c>
      <c r="Q365" s="3">
        <v>0</v>
      </c>
      <c r="R365" s="3">
        <v>2</v>
      </c>
    </row>
    <row r="366" spans="1:18" x14ac:dyDescent="0.3">
      <c r="A366" s="2" t="s">
        <v>45</v>
      </c>
      <c r="B366" s="2" t="s">
        <v>12</v>
      </c>
      <c r="C366" s="2" t="s">
        <v>11</v>
      </c>
      <c r="D366" s="3">
        <v>0</v>
      </c>
      <c r="E366" s="3">
        <v>1</v>
      </c>
      <c r="F366" s="3">
        <v>0</v>
      </c>
      <c r="G366" s="3">
        <v>0</v>
      </c>
      <c r="H366" s="3">
        <v>0</v>
      </c>
      <c r="I366" s="3">
        <v>8</v>
      </c>
      <c r="J366" s="3">
        <v>3</v>
      </c>
      <c r="K366" s="3">
        <v>6</v>
      </c>
      <c r="L366" s="3">
        <v>4</v>
      </c>
      <c r="M366" s="3">
        <v>3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</row>
    <row r="367" spans="1:18" x14ac:dyDescent="0.3">
      <c r="A367" s="2" t="s">
        <v>45</v>
      </c>
      <c r="B367" s="2" t="s">
        <v>13</v>
      </c>
      <c r="C367" s="2" t="s">
        <v>11</v>
      </c>
      <c r="D367" s="3">
        <v>0</v>
      </c>
      <c r="E367" s="3">
        <v>0</v>
      </c>
      <c r="F367" s="3">
        <v>0</v>
      </c>
      <c r="G367" s="3">
        <v>0</v>
      </c>
      <c r="H367" s="3">
        <v>1</v>
      </c>
      <c r="I367" s="3">
        <v>11</v>
      </c>
      <c r="J367" s="3">
        <v>12</v>
      </c>
      <c r="K367" s="3">
        <v>10</v>
      </c>
      <c r="L367" s="3">
        <v>12</v>
      </c>
      <c r="M367" s="3">
        <v>14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</row>
    <row r="368" spans="1:18" x14ac:dyDescent="0.3">
      <c r="A368" s="2" t="s">
        <v>45</v>
      </c>
      <c r="B368" s="2" t="s">
        <v>14</v>
      </c>
      <c r="C368" s="2" t="s">
        <v>11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4</v>
      </c>
      <c r="J368" s="3">
        <v>1</v>
      </c>
      <c r="K368" s="3">
        <v>6</v>
      </c>
      <c r="L368" s="3">
        <v>5</v>
      </c>
      <c r="M368" s="3">
        <v>2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</row>
    <row r="369" spans="1:18" x14ac:dyDescent="0.3">
      <c r="A369" s="2" t="s">
        <v>45</v>
      </c>
      <c r="B369" s="2" t="s">
        <v>15</v>
      </c>
      <c r="C369" s="2" t="s">
        <v>11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1</v>
      </c>
      <c r="K369" s="3">
        <v>0</v>
      </c>
      <c r="L369" s="3">
        <v>1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</row>
    <row r="370" spans="1:18" x14ac:dyDescent="0.3">
      <c r="A370" s="2" t="s">
        <v>45</v>
      </c>
      <c r="B370" s="2" t="s">
        <v>16</v>
      </c>
      <c r="C370" s="2" t="s">
        <v>11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1</v>
      </c>
      <c r="J370" s="3">
        <v>0</v>
      </c>
      <c r="K370" s="3">
        <v>0</v>
      </c>
      <c r="L370" s="3">
        <v>0</v>
      </c>
      <c r="M370" s="3">
        <v>1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</row>
    <row r="371" spans="1:18" x14ac:dyDescent="0.3">
      <c r="A371" s="2" t="s">
        <v>45</v>
      </c>
      <c r="B371" s="2" t="s">
        <v>17</v>
      </c>
      <c r="C371" s="2" t="s">
        <v>11</v>
      </c>
      <c r="D371" s="3">
        <v>0</v>
      </c>
      <c r="E371" s="3">
        <v>0</v>
      </c>
      <c r="F371" s="3">
        <v>0</v>
      </c>
      <c r="G371" s="3">
        <v>1</v>
      </c>
      <c r="H371" s="3">
        <v>1</v>
      </c>
      <c r="I371" s="3">
        <v>13</v>
      </c>
      <c r="J371" s="3">
        <v>13</v>
      </c>
      <c r="K371" s="3">
        <v>22</v>
      </c>
      <c r="L371" s="3">
        <v>18</v>
      </c>
      <c r="M371" s="3">
        <v>13</v>
      </c>
      <c r="N371" s="3">
        <v>0</v>
      </c>
      <c r="O371" s="3">
        <v>0</v>
      </c>
      <c r="P371" s="3">
        <v>0</v>
      </c>
      <c r="Q371" s="3">
        <v>0</v>
      </c>
      <c r="R371" s="3">
        <v>2</v>
      </c>
    </row>
    <row r="372" spans="1:18" x14ac:dyDescent="0.3">
      <c r="A372" s="2" t="s">
        <v>45</v>
      </c>
      <c r="B372" s="2" t="s">
        <v>18</v>
      </c>
      <c r="C372" s="2" t="s">
        <v>11</v>
      </c>
      <c r="D372" s="3">
        <v>0</v>
      </c>
      <c r="E372" s="3">
        <v>1</v>
      </c>
      <c r="F372" s="3">
        <v>0</v>
      </c>
      <c r="G372" s="3">
        <v>0</v>
      </c>
      <c r="H372" s="3">
        <v>1</v>
      </c>
      <c r="I372" s="3">
        <v>13</v>
      </c>
      <c r="J372" s="3">
        <v>4</v>
      </c>
      <c r="K372" s="3">
        <v>4</v>
      </c>
      <c r="L372" s="3">
        <v>9</v>
      </c>
      <c r="M372" s="3">
        <v>6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</row>
    <row r="373" spans="1:18" x14ac:dyDescent="0.3">
      <c r="A373" s="2" t="s">
        <v>45</v>
      </c>
      <c r="B373" s="2" t="s">
        <v>19</v>
      </c>
      <c r="C373" s="2" t="s">
        <v>11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</row>
    <row r="374" spans="1:18" x14ac:dyDescent="0.3">
      <c r="A374" s="2" t="s">
        <v>45</v>
      </c>
      <c r="B374" s="2" t="s">
        <v>20</v>
      </c>
      <c r="C374" s="2" t="s">
        <v>11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</row>
    <row r="375" spans="1:18" x14ac:dyDescent="0.3">
      <c r="A375" s="2" t="s">
        <v>45</v>
      </c>
      <c r="B375" s="2" t="s">
        <v>21</v>
      </c>
      <c r="C375" s="2" t="s">
        <v>11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1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</row>
    <row r="376" spans="1:18" x14ac:dyDescent="0.3">
      <c r="A376" s="2" t="s">
        <v>45</v>
      </c>
      <c r="B376" s="2" t="s">
        <v>22</v>
      </c>
      <c r="C376" s="2" t="s">
        <v>11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2</v>
      </c>
      <c r="J376" s="3">
        <v>0</v>
      </c>
      <c r="K376" s="3">
        <v>4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</row>
    <row r="377" spans="1:18" x14ac:dyDescent="0.3">
      <c r="A377" s="2" t="s">
        <v>45</v>
      </c>
      <c r="B377" s="2" t="s">
        <v>23</v>
      </c>
      <c r="C377" s="2" t="s">
        <v>11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</row>
    <row r="378" spans="1:18" x14ac:dyDescent="0.3">
      <c r="A378" s="2" t="s">
        <v>45</v>
      </c>
      <c r="B378" s="2" t="s">
        <v>24</v>
      </c>
      <c r="C378" s="2" t="s">
        <v>11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</row>
    <row r="379" spans="1:18" x14ac:dyDescent="0.3">
      <c r="A379" s="2" t="s">
        <v>45</v>
      </c>
      <c r="B379" s="2" t="s">
        <v>25</v>
      </c>
      <c r="C379" s="2" t="s">
        <v>11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</row>
    <row r="380" spans="1:18" x14ac:dyDescent="0.3">
      <c r="A380" s="2" t="s">
        <v>45</v>
      </c>
      <c r="B380" s="2" t="s">
        <v>26</v>
      </c>
      <c r="C380" s="2" t="s">
        <v>11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</row>
    <row r="381" spans="1:18" x14ac:dyDescent="0.3">
      <c r="A381" s="2" t="s">
        <v>45</v>
      </c>
      <c r="B381" s="2" t="s">
        <v>27</v>
      </c>
      <c r="C381" s="2" t="s">
        <v>11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1</v>
      </c>
      <c r="J381" s="3">
        <v>1</v>
      </c>
      <c r="K381" s="3">
        <v>1</v>
      </c>
      <c r="L381" s="3">
        <v>0</v>
      </c>
      <c r="M381" s="3">
        <v>1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</row>
    <row r="382" spans="1:18" x14ac:dyDescent="0.3">
      <c r="A382" s="2" t="s">
        <v>45</v>
      </c>
      <c r="B382" s="2" t="s">
        <v>28</v>
      </c>
      <c r="C382" s="2" t="s">
        <v>11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1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</row>
    <row r="383" spans="1:18" x14ac:dyDescent="0.3">
      <c r="A383" s="2" t="s">
        <v>67</v>
      </c>
      <c r="B383" s="2" t="s">
        <v>9</v>
      </c>
      <c r="C383" s="2" t="s">
        <v>11</v>
      </c>
      <c r="D383" s="3">
        <v>6</v>
      </c>
      <c r="E383" s="3">
        <v>1</v>
      </c>
      <c r="F383" s="3">
        <v>1</v>
      </c>
      <c r="G383" s="3">
        <v>4</v>
      </c>
      <c r="H383" s="3">
        <v>4</v>
      </c>
      <c r="I383" s="3">
        <v>183</v>
      </c>
      <c r="J383" s="3">
        <v>129</v>
      </c>
      <c r="K383" s="3">
        <v>155</v>
      </c>
      <c r="L383" s="3">
        <v>162</v>
      </c>
      <c r="M383" s="3">
        <v>155</v>
      </c>
      <c r="N383" s="3">
        <v>0</v>
      </c>
      <c r="O383" s="3">
        <v>0</v>
      </c>
      <c r="P383" s="3">
        <v>0</v>
      </c>
      <c r="Q383" s="3">
        <v>9</v>
      </c>
      <c r="R383" s="3">
        <v>6</v>
      </c>
    </row>
    <row r="384" spans="1:18" x14ac:dyDescent="0.3">
      <c r="A384" s="2" t="s">
        <v>67</v>
      </c>
      <c r="B384" s="2" t="s">
        <v>12</v>
      </c>
      <c r="C384" s="2" t="s">
        <v>11</v>
      </c>
      <c r="D384" s="3">
        <v>2</v>
      </c>
      <c r="E384" s="3">
        <v>0</v>
      </c>
      <c r="F384" s="3">
        <v>0</v>
      </c>
      <c r="G384" s="3">
        <v>1</v>
      </c>
      <c r="H384" s="3">
        <v>1</v>
      </c>
      <c r="I384" s="3">
        <v>15</v>
      </c>
      <c r="J384" s="3">
        <v>7</v>
      </c>
      <c r="K384" s="3">
        <v>14</v>
      </c>
      <c r="L384" s="3">
        <v>10</v>
      </c>
      <c r="M384" s="3">
        <v>8</v>
      </c>
      <c r="N384" s="3">
        <v>0</v>
      </c>
      <c r="O384" s="3">
        <v>0</v>
      </c>
      <c r="P384" s="3">
        <v>0</v>
      </c>
      <c r="Q384" s="3">
        <v>1</v>
      </c>
      <c r="R384" s="3">
        <v>0</v>
      </c>
    </row>
    <row r="385" spans="1:18" x14ac:dyDescent="0.3">
      <c r="A385" s="2" t="s">
        <v>67</v>
      </c>
      <c r="B385" s="2" t="s">
        <v>13</v>
      </c>
      <c r="C385" s="2" t="s">
        <v>11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3">
        <v>25</v>
      </c>
      <c r="J385" s="3">
        <v>17</v>
      </c>
      <c r="K385" s="3">
        <v>19</v>
      </c>
      <c r="L385" s="3">
        <v>20</v>
      </c>
      <c r="M385" s="3">
        <v>18</v>
      </c>
      <c r="N385" s="3">
        <v>0</v>
      </c>
      <c r="O385" s="3">
        <v>0</v>
      </c>
      <c r="P385" s="3">
        <v>0</v>
      </c>
      <c r="Q385" s="3">
        <v>1</v>
      </c>
      <c r="R385" s="3">
        <v>2</v>
      </c>
    </row>
    <row r="386" spans="1:18" x14ac:dyDescent="0.3">
      <c r="A386" s="2" t="s">
        <v>67</v>
      </c>
      <c r="B386" s="2" t="s">
        <v>14</v>
      </c>
      <c r="C386" s="2" t="s">
        <v>11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19</v>
      </c>
      <c r="J386" s="3">
        <v>10</v>
      </c>
      <c r="K386" s="3">
        <v>10</v>
      </c>
      <c r="L386" s="3">
        <v>11</v>
      </c>
      <c r="M386" s="3">
        <v>14</v>
      </c>
      <c r="N386" s="3">
        <v>0</v>
      </c>
      <c r="O386" s="3">
        <v>0</v>
      </c>
      <c r="P386" s="3">
        <v>0</v>
      </c>
      <c r="Q386" s="3">
        <v>1</v>
      </c>
      <c r="R386" s="3">
        <v>0</v>
      </c>
    </row>
    <row r="387" spans="1:18" x14ac:dyDescent="0.3">
      <c r="A387" s="2" t="s">
        <v>67</v>
      </c>
      <c r="B387" s="2" t="s">
        <v>15</v>
      </c>
      <c r="C387" s="2" t="s">
        <v>11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1</v>
      </c>
      <c r="J387" s="3">
        <v>2</v>
      </c>
      <c r="K387" s="3">
        <v>3</v>
      </c>
      <c r="L387" s="3">
        <v>5</v>
      </c>
      <c r="M387" s="3">
        <v>1</v>
      </c>
      <c r="N387" s="3">
        <v>0</v>
      </c>
      <c r="O387" s="3">
        <v>0</v>
      </c>
      <c r="P387" s="3">
        <v>0</v>
      </c>
      <c r="Q387" s="3">
        <v>1</v>
      </c>
      <c r="R387" s="3">
        <v>0</v>
      </c>
    </row>
    <row r="388" spans="1:18" x14ac:dyDescent="0.3">
      <c r="A388" s="2" t="s">
        <v>67</v>
      </c>
      <c r="B388" s="2" t="s">
        <v>16</v>
      </c>
      <c r="C388" s="2" t="s">
        <v>11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2</v>
      </c>
      <c r="J388" s="3">
        <v>1</v>
      </c>
      <c r="K388" s="3">
        <v>0</v>
      </c>
      <c r="L388" s="3">
        <v>1</v>
      </c>
      <c r="M388" s="3">
        <v>1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</row>
    <row r="389" spans="1:18" x14ac:dyDescent="0.3">
      <c r="A389" s="2" t="s">
        <v>67</v>
      </c>
      <c r="B389" s="2" t="s">
        <v>17</v>
      </c>
      <c r="C389" s="2" t="s">
        <v>11</v>
      </c>
      <c r="D389" s="3">
        <v>3</v>
      </c>
      <c r="E389" s="3">
        <v>0</v>
      </c>
      <c r="F389" s="3">
        <v>1</v>
      </c>
      <c r="G389" s="3">
        <v>2</v>
      </c>
      <c r="H389" s="3">
        <v>1</v>
      </c>
      <c r="I389" s="3">
        <v>62</v>
      </c>
      <c r="J389" s="3">
        <v>46</v>
      </c>
      <c r="K389" s="3">
        <v>55</v>
      </c>
      <c r="L389" s="3">
        <v>65</v>
      </c>
      <c r="M389" s="3">
        <v>56</v>
      </c>
      <c r="N389" s="3">
        <v>0</v>
      </c>
      <c r="O389" s="3">
        <v>0</v>
      </c>
      <c r="P389" s="3">
        <v>0</v>
      </c>
      <c r="Q389" s="3">
        <v>3</v>
      </c>
      <c r="R389" s="3">
        <v>1</v>
      </c>
    </row>
    <row r="390" spans="1:18" x14ac:dyDescent="0.3">
      <c r="A390" s="2" t="s">
        <v>67</v>
      </c>
      <c r="B390" s="2" t="s">
        <v>18</v>
      </c>
      <c r="C390" s="2" t="s">
        <v>11</v>
      </c>
      <c r="D390" s="3">
        <v>0</v>
      </c>
      <c r="E390" s="3">
        <v>0</v>
      </c>
      <c r="F390" s="3">
        <v>0</v>
      </c>
      <c r="G390" s="3">
        <v>1</v>
      </c>
      <c r="H390" s="3">
        <v>1</v>
      </c>
      <c r="I390" s="3">
        <v>48</v>
      </c>
      <c r="J390" s="3">
        <v>41</v>
      </c>
      <c r="K390" s="3">
        <v>43</v>
      </c>
      <c r="L390" s="3">
        <v>46</v>
      </c>
      <c r="M390" s="3">
        <v>50</v>
      </c>
      <c r="N390" s="3">
        <v>0</v>
      </c>
      <c r="O390" s="3">
        <v>0</v>
      </c>
      <c r="P390" s="3">
        <v>0</v>
      </c>
      <c r="Q390" s="3">
        <v>2</v>
      </c>
      <c r="R390" s="3">
        <v>3</v>
      </c>
    </row>
    <row r="391" spans="1:18" x14ac:dyDescent="0.3">
      <c r="A391" s="2" t="s">
        <v>67</v>
      </c>
      <c r="B391" s="2" t="s">
        <v>19</v>
      </c>
      <c r="C391" s="2" t="s">
        <v>11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</row>
    <row r="392" spans="1:18" x14ac:dyDescent="0.3">
      <c r="A392" s="2" t="s">
        <v>67</v>
      </c>
      <c r="B392" s="2" t="s">
        <v>20</v>
      </c>
      <c r="C392" s="2" t="s">
        <v>11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4</v>
      </c>
      <c r="J392" s="3">
        <v>0</v>
      </c>
      <c r="K392" s="3">
        <v>2</v>
      </c>
      <c r="L392" s="3">
        <v>1</v>
      </c>
      <c r="M392" s="3">
        <v>3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</row>
    <row r="393" spans="1:18" x14ac:dyDescent="0.3">
      <c r="A393" s="2" t="s">
        <v>67</v>
      </c>
      <c r="B393" s="2" t="s">
        <v>21</v>
      </c>
      <c r="C393" s="2" t="s">
        <v>11</v>
      </c>
      <c r="D393" s="3">
        <v>0</v>
      </c>
      <c r="E393" s="3">
        <v>0</v>
      </c>
      <c r="F393" s="3">
        <v>0</v>
      </c>
      <c r="G393" s="3">
        <v>0</v>
      </c>
      <c r="H393" s="3">
        <v>1</v>
      </c>
      <c r="I393" s="3">
        <v>3</v>
      </c>
      <c r="J393" s="3">
        <v>0</v>
      </c>
      <c r="K393" s="3">
        <v>4</v>
      </c>
      <c r="L393" s="3">
        <v>1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</row>
    <row r="394" spans="1:18" x14ac:dyDescent="0.3">
      <c r="A394" s="2" t="s">
        <v>67</v>
      </c>
      <c r="B394" s="2" t="s">
        <v>22</v>
      </c>
      <c r="C394" s="2" t="s">
        <v>11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3</v>
      </c>
      <c r="J394" s="3">
        <v>3</v>
      </c>
      <c r="K394" s="3">
        <v>4</v>
      </c>
      <c r="L394" s="3">
        <v>0</v>
      </c>
      <c r="M394" s="3">
        <v>2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</row>
    <row r="395" spans="1:18" x14ac:dyDescent="0.3">
      <c r="A395" s="2" t="s">
        <v>67</v>
      </c>
      <c r="B395" s="2" t="s">
        <v>23</v>
      </c>
      <c r="C395" s="2" t="s">
        <v>11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1</v>
      </c>
      <c r="K395" s="3">
        <v>0</v>
      </c>
      <c r="L395" s="3">
        <v>1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</row>
    <row r="396" spans="1:18" x14ac:dyDescent="0.3">
      <c r="A396" s="2" t="s">
        <v>67</v>
      </c>
      <c r="B396" s="2" t="s">
        <v>24</v>
      </c>
      <c r="C396" s="2" t="s">
        <v>11</v>
      </c>
      <c r="D396" s="3">
        <v>0</v>
      </c>
      <c r="E396" s="3">
        <v>1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1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</row>
    <row r="397" spans="1:18" x14ac:dyDescent="0.3">
      <c r="A397" s="2" t="s">
        <v>67</v>
      </c>
      <c r="B397" s="2" t="s">
        <v>25</v>
      </c>
      <c r="C397" s="2" t="s">
        <v>11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1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</row>
    <row r="398" spans="1:18" x14ac:dyDescent="0.3">
      <c r="A398" s="2" t="s">
        <v>67</v>
      </c>
      <c r="B398" s="2" t="s">
        <v>26</v>
      </c>
      <c r="C398" s="2" t="s">
        <v>11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</row>
    <row r="399" spans="1:18" x14ac:dyDescent="0.3">
      <c r="A399" s="2" t="s">
        <v>67</v>
      </c>
      <c r="B399" s="2" t="s">
        <v>27</v>
      </c>
      <c r="C399" s="2" t="s">
        <v>11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1</v>
      </c>
      <c r="K399" s="3">
        <v>1</v>
      </c>
      <c r="L399" s="3">
        <v>0</v>
      </c>
      <c r="M399" s="3">
        <v>1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</row>
    <row r="400" spans="1:18" x14ac:dyDescent="0.3">
      <c r="A400" s="2" t="s">
        <v>67</v>
      </c>
      <c r="B400" s="2" t="s">
        <v>28</v>
      </c>
      <c r="C400" s="2" t="s">
        <v>11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1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</row>
    <row r="401" spans="1:18" x14ac:dyDescent="0.3">
      <c r="A401" s="2" t="s">
        <v>46</v>
      </c>
      <c r="B401" s="2" t="s">
        <v>9</v>
      </c>
      <c r="C401" s="2" t="s">
        <v>11</v>
      </c>
      <c r="D401" s="3">
        <v>3</v>
      </c>
      <c r="E401" s="3">
        <v>0</v>
      </c>
      <c r="F401" s="3">
        <v>0</v>
      </c>
      <c r="G401" s="3">
        <v>1</v>
      </c>
      <c r="H401" s="3">
        <v>1</v>
      </c>
      <c r="I401" s="3">
        <v>83</v>
      </c>
      <c r="J401" s="3">
        <v>74</v>
      </c>
      <c r="K401" s="3">
        <v>61</v>
      </c>
      <c r="L401" s="3">
        <v>66</v>
      </c>
      <c r="M401" s="3">
        <v>71</v>
      </c>
      <c r="N401" s="3">
        <v>0</v>
      </c>
      <c r="O401" s="3">
        <v>0</v>
      </c>
      <c r="P401" s="3">
        <v>0</v>
      </c>
      <c r="Q401" s="3">
        <v>0</v>
      </c>
      <c r="R401" s="3">
        <v>1</v>
      </c>
    </row>
    <row r="402" spans="1:18" x14ac:dyDescent="0.3">
      <c r="A402" s="2" t="s">
        <v>46</v>
      </c>
      <c r="B402" s="2" t="s">
        <v>12</v>
      </c>
      <c r="C402" s="2" t="s">
        <v>11</v>
      </c>
      <c r="D402" s="3">
        <v>0</v>
      </c>
      <c r="E402" s="3">
        <v>0</v>
      </c>
      <c r="F402" s="3">
        <v>0</v>
      </c>
      <c r="G402" s="3">
        <v>1</v>
      </c>
      <c r="H402" s="3">
        <v>1</v>
      </c>
      <c r="I402" s="3">
        <v>9</v>
      </c>
      <c r="J402" s="3">
        <v>4</v>
      </c>
      <c r="K402" s="3">
        <v>9</v>
      </c>
      <c r="L402" s="3">
        <v>5</v>
      </c>
      <c r="M402" s="3">
        <v>3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</row>
    <row r="403" spans="1:18" x14ac:dyDescent="0.3">
      <c r="A403" s="2" t="s">
        <v>46</v>
      </c>
      <c r="B403" s="2" t="s">
        <v>13</v>
      </c>
      <c r="C403" s="2" t="s">
        <v>11</v>
      </c>
      <c r="D403" s="3">
        <v>1</v>
      </c>
      <c r="E403" s="3">
        <v>0</v>
      </c>
      <c r="F403" s="3">
        <v>0</v>
      </c>
      <c r="G403" s="3">
        <v>0</v>
      </c>
      <c r="H403" s="3">
        <v>0</v>
      </c>
      <c r="I403" s="3">
        <v>18</v>
      </c>
      <c r="J403" s="3">
        <v>14</v>
      </c>
      <c r="K403" s="3">
        <v>10</v>
      </c>
      <c r="L403" s="3">
        <v>17</v>
      </c>
      <c r="M403" s="3">
        <v>15</v>
      </c>
      <c r="N403" s="3">
        <v>0</v>
      </c>
      <c r="O403" s="3">
        <v>0</v>
      </c>
      <c r="P403" s="3">
        <v>0</v>
      </c>
      <c r="Q403" s="3">
        <v>0</v>
      </c>
      <c r="R403" s="3">
        <v>1</v>
      </c>
    </row>
    <row r="404" spans="1:18" x14ac:dyDescent="0.3">
      <c r="A404" s="2" t="s">
        <v>46</v>
      </c>
      <c r="B404" s="2" t="s">
        <v>14</v>
      </c>
      <c r="C404" s="2" t="s">
        <v>11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11</v>
      </c>
      <c r="J404" s="3">
        <v>8</v>
      </c>
      <c r="K404" s="3">
        <v>9</v>
      </c>
      <c r="L404" s="3">
        <v>4</v>
      </c>
      <c r="M404" s="3">
        <v>7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</row>
    <row r="405" spans="1:18" x14ac:dyDescent="0.3">
      <c r="A405" s="2" t="s">
        <v>46</v>
      </c>
      <c r="B405" s="2" t="s">
        <v>15</v>
      </c>
      <c r="C405" s="2" t="s">
        <v>11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1</v>
      </c>
      <c r="K405" s="3">
        <v>2</v>
      </c>
      <c r="L405" s="3">
        <v>3</v>
      </c>
      <c r="M405" s="3">
        <v>1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</row>
    <row r="406" spans="1:18" x14ac:dyDescent="0.3">
      <c r="A406" s="2" t="s">
        <v>46</v>
      </c>
      <c r="B406" s="2" t="s">
        <v>16</v>
      </c>
      <c r="C406" s="2" t="s">
        <v>11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1</v>
      </c>
      <c r="M406" s="3">
        <v>1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</row>
    <row r="407" spans="1:18" x14ac:dyDescent="0.3">
      <c r="A407" s="2" t="s">
        <v>46</v>
      </c>
      <c r="B407" s="2" t="s">
        <v>17</v>
      </c>
      <c r="C407" s="2" t="s">
        <v>11</v>
      </c>
      <c r="D407" s="3">
        <v>2</v>
      </c>
      <c r="E407" s="3">
        <v>0</v>
      </c>
      <c r="F407" s="3">
        <v>0</v>
      </c>
      <c r="G407" s="3">
        <v>0</v>
      </c>
      <c r="H407" s="3">
        <v>0</v>
      </c>
      <c r="I407" s="3">
        <v>24</v>
      </c>
      <c r="J407" s="3">
        <v>23</v>
      </c>
      <c r="K407" s="3">
        <v>16</v>
      </c>
      <c r="L407" s="3">
        <v>23</v>
      </c>
      <c r="M407" s="3">
        <v>22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</row>
    <row r="408" spans="1:18" x14ac:dyDescent="0.3">
      <c r="A408" s="2" t="s">
        <v>46</v>
      </c>
      <c r="B408" s="2" t="s">
        <v>18</v>
      </c>
      <c r="C408" s="2" t="s">
        <v>11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19</v>
      </c>
      <c r="J408" s="3">
        <v>23</v>
      </c>
      <c r="K408" s="3">
        <v>9</v>
      </c>
      <c r="L408" s="3">
        <v>11</v>
      </c>
      <c r="M408" s="3">
        <v>21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</row>
    <row r="409" spans="1:18" x14ac:dyDescent="0.3">
      <c r="A409" s="2" t="s">
        <v>46</v>
      </c>
      <c r="B409" s="2" t="s">
        <v>19</v>
      </c>
      <c r="C409" s="2" t="s">
        <v>11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</row>
    <row r="410" spans="1:18" x14ac:dyDescent="0.3">
      <c r="A410" s="2" t="s">
        <v>46</v>
      </c>
      <c r="B410" s="2" t="s">
        <v>20</v>
      </c>
      <c r="C410" s="2" t="s">
        <v>11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2</v>
      </c>
      <c r="L410" s="3">
        <v>1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</row>
    <row r="411" spans="1:18" x14ac:dyDescent="0.3">
      <c r="A411" s="2" t="s">
        <v>46</v>
      </c>
      <c r="B411" s="2" t="s">
        <v>21</v>
      </c>
      <c r="C411" s="2" t="s">
        <v>11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1</v>
      </c>
      <c r="J411" s="3">
        <v>0</v>
      </c>
      <c r="K411" s="3">
        <v>3</v>
      </c>
      <c r="L411" s="3">
        <v>1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</row>
    <row r="412" spans="1:18" x14ac:dyDescent="0.3">
      <c r="A412" s="2" t="s">
        <v>46</v>
      </c>
      <c r="B412" s="2" t="s">
        <v>22</v>
      </c>
      <c r="C412" s="2" t="s">
        <v>11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1</v>
      </c>
      <c r="J412" s="3">
        <v>1</v>
      </c>
      <c r="K412" s="3">
        <v>1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</row>
    <row r="413" spans="1:18" x14ac:dyDescent="0.3">
      <c r="A413" s="2" t="s">
        <v>46</v>
      </c>
      <c r="B413" s="2" t="s">
        <v>23</v>
      </c>
      <c r="C413" s="2" t="s">
        <v>11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</row>
    <row r="414" spans="1:18" x14ac:dyDescent="0.3">
      <c r="A414" s="2" t="s">
        <v>46</v>
      </c>
      <c r="B414" s="2" t="s">
        <v>24</v>
      </c>
      <c r="C414" s="2" t="s">
        <v>11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1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</row>
    <row r="415" spans="1:18" x14ac:dyDescent="0.3">
      <c r="A415" s="2" t="s">
        <v>46</v>
      </c>
      <c r="B415" s="2" t="s">
        <v>25</v>
      </c>
      <c r="C415" s="2" t="s">
        <v>11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</row>
    <row r="416" spans="1:18" x14ac:dyDescent="0.3">
      <c r="A416" s="2" t="s">
        <v>46</v>
      </c>
      <c r="B416" s="2" t="s">
        <v>26</v>
      </c>
      <c r="C416" s="2" t="s">
        <v>11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</row>
    <row r="417" spans="1:18" x14ac:dyDescent="0.3">
      <c r="A417" s="2" t="s">
        <v>46</v>
      </c>
      <c r="B417" s="2" t="s">
        <v>27</v>
      </c>
      <c r="C417" s="2" t="s">
        <v>11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</row>
    <row r="418" spans="1:18" x14ac:dyDescent="0.3">
      <c r="A418" s="2" t="s">
        <v>46</v>
      </c>
      <c r="B418" s="2" t="s">
        <v>28</v>
      </c>
      <c r="C418" s="2" t="s">
        <v>11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</row>
    <row r="419" spans="1:18" x14ac:dyDescent="0.3">
      <c r="A419" s="2" t="s">
        <v>68</v>
      </c>
      <c r="B419" s="2" t="s">
        <v>9</v>
      </c>
      <c r="C419" s="2" t="s">
        <v>11</v>
      </c>
      <c r="D419" s="3">
        <v>3</v>
      </c>
      <c r="E419" s="3">
        <v>5</v>
      </c>
      <c r="F419" s="3">
        <v>3</v>
      </c>
      <c r="G419" s="3">
        <v>4</v>
      </c>
      <c r="H419" s="3">
        <v>4</v>
      </c>
      <c r="I419" s="3">
        <v>167</v>
      </c>
      <c r="J419" s="3">
        <v>166</v>
      </c>
      <c r="K419" s="3">
        <v>143</v>
      </c>
      <c r="L419" s="3">
        <v>184</v>
      </c>
      <c r="M419" s="3">
        <v>172</v>
      </c>
      <c r="N419" s="3">
        <v>0</v>
      </c>
      <c r="O419" s="3">
        <v>0</v>
      </c>
      <c r="P419" s="3">
        <v>0</v>
      </c>
      <c r="Q419" s="3">
        <v>9</v>
      </c>
      <c r="R419" s="3">
        <v>12</v>
      </c>
    </row>
    <row r="420" spans="1:18" x14ac:dyDescent="0.3">
      <c r="A420" s="2" t="s">
        <v>68</v>
      </c>
      <c r="B420" s="2" t="s">
        <v>12</v>
      </c>
      <c r="C420" s="2" t="s">
        <v>11</v>
      </c>
      <c r="D420" s="3">
        <v>0</v>
      </c>
      <c r="E420" s="3">
        <v>1</v>
      </c>
      <c r="F420" s="3">
        <v>1</v>
      </c>
      <c r="G420" s="3">
        <v>1</v>
      </c>
      <c r="H420" s="3">
        <v>0</v>
      </c>
      <c r="I420" s="3">
        <v>15</v>
      </c>
      <c r="J420" s="3">
        <v>15</v>
      </c>
      <c r="K420" s="3">
        <v>9</v>
      </c>
      <c r="L420" s="3">
        <v>11</v>
      </c>
      <c r="M420" s="3">
        <v>12</v>
      </c>
      <c r="N420" s="3">
        <v>0</v>
      </c>
      <c r="O420" s="3">
        <v>0</v>
      </c>
      <c r="P420" s="3">
        <v>0</v>
      </c>
      <c r="Q420" s="3">
        <v>2</v>
      </c>
      <c r="R420" s="3">
        <v>2</v>
      </c>
    </row>
    <row r="421" spans="1:18" x14ac:dyDescent="0.3">
      <c r="A421" s="2" t="s">
        <v>68</v>
      </c>
      <c r="B421" s="2" t="s">
        <v>13</v>
      </c>
      <c r="C421" s="2" t="s">
        <v>11</v>
      </c>
      <c r="D421" s="3">
        <v>0</v>
      </c>
      <c r="E421" s="3">
        <v>1</v>
      </c>
      <c r="F421" s="3">
        <v>0</v>
      </c>
      <c r="G421" s="3">
        <v>1</v>
      </c>
      <c r="H421" s="3">
        <v>0</v>
      </c>
      <c r="I421" s="3">
        <v>23</v>
      </c>
      <c r="J421" s="3">
        <v>23</v>
      </c>
      <c r="K421" s="3">
        <v>17</v>
      </c>
      <c r="L421" s="3">
        <v>18</v>
      </c>
      <c r="M421" s="3">
        <v>20</v>
      </c>
      <c r="N421" s="3">
        <v>0</v>
      </c>
      <c r="O421" s="3">
        <v>0</v>
      </c>
      <c r="P421" s="3">
        <v>0</v>
      </c>
      <c r="Q421" s="3">
        <v>0</v>
      </c>
      <c r="R421" s="3">
        <v>3</v>
      </c>
    </row>
    <row r="422" spans="1:18" x14ac:dyDescent="0.3">
      <c r="A422" s="2" t="s">
        <v>68</v>
      </c>
      <c r="B422" s="2" t="s">
        <v>14</v>
      </c>
      <c r="C422" s="2" t="s">
        <v>11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23</v>
      </c>
      <c r="J422" s="3">
        <v>10</v>
      </c>
      <c r="K422" s="3">
        <v>13</v>
      </c>
      <c r="L422" s="3">
        <v>15</v>
      </c>
      <c r="M422" s="3">
        <v>12</v>
      </c>
      <c r="N422" s="3">
        <v>0</v>
      </c>
      <c r="O422" s="3">
        <v>0</v>
      </c>
      <c r="P422" s="3">
        <v>0</v>
      </c>
      <c r="Q422" s="3">
        <v>1</v>
      </c>
      <c r="R422" s="3">
        <v>1</v>
      </c>
    </row>
    <row r="423" spans="1:18" x14ac:dyDescent="0.3">
      <c r="A423" s="2" t="s">
        <v>68</v>
      </c>
      <c r="B423" s="2" t="s">
        <v>15</v>
      </c>
      <c r="C423" s="2" t="s">
        <v>11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2</v>
      </c>
      <c r="J423" s="3">
        <v>5</v>
      </c>
      <c r="K423" s="3">
        <v>2</v>
      </c>
      <c r="L423" s="3">
        <v>4</v>
      </c>
      <c r="M423" s="3">
        <v>1</v>
      </c>
      <c r="N423" s="3">
        <v>0</v>
      </c>
      <c r="O423" s="3">
        <v>0</v>
      </c>
      <c r="P423" s="3">
        <v>0</v>
      </c>
      <c r="Q423" s="3">
        <v>1</v>
      </c>
      <c r="R423" s="3">
        <v>0</v>
      </c>
    </row>
    <row r="424" spans="1:18" x14ac:dyDescent="0.3">
      <c r="A424" s="2" t="s">
        <v>68</v>
      </c>
      <c r="B424" s="2" t="s">
        <v>16</v>
      </c>
      <c r="C424" s="2" t="s">
        <v>11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3</v>
      </c>
      <c r="J424" s="3">
        <v>4</v>
      </c>
      <c r="K424" s="3">
        <v>0</v>
      </c>
      <c r="L424" s="3">
        <v>2</v>
      </c>
      <c r="M424" s="3">
        <v>0</v>
      </c>
      <c r="N424" s="3">
        <v>0</v>
      </c>
      <c r="O424" s="3">
        <v>0</v>
      </c>
      <c r="P424" s="3">
        <v>0</v>
      </c>
      <c r="Q424" s="3">
        <v>1</v>
      </c>
      <c r="R424" s="3">
        <v>0</v>
      </c>
    </row>
    <row r="425" spans="1:18" x14ac:dyDescent="0.3">
      <c r="A425" s="2" t="s">
        <v>68</v>
      </c>
      <c r="B425" s="2" t="s">
        <v>17</v>
      </c>
      <c r="C425" s="2" t="s">
        <v>11</v>
      </c>
      <c r="D425" s="3">
        <v>1</v>
      </c>
      <c r="E425" s="3">
        <v>2</v>
      </c>
      <c r="F425" s="3">
        <v>2</v>
      </c>
      <c r="G425" s="3">
        <v>1</v>
      </c>
      <c r="H425" s="3">
        <v>2</v>
      </c>
      <c r="I425" s="3">
        <v>52</v>
      </c>
      <c r="J425" s="3">
        <v>65</v>
      </c>
      <c r="K425" s="3">
        <v>57</v>
      </c>
      <c r="L425" s="3">
        <v>65</v>
      </c>
      <c r="M425" s="3">
        <v>72</v>
      </c>
      <c r="N425" s="3">
        <v>0</v>
      </c>
      <c r="O425" s="3">
        <v>0</v>
      </c>
      <c r="P425" s="3">
        <v>0</v>
      </c>
      <c r="Q425" s="3">
        <v>1</v>
      </c>
      <c r="R425" s="3">
        <v>2</v>
      </c>
    </row>
    <row r="426" spans="1:18" x14ac:dyDescent="0.3">
      <c r="A426" s="2" t="s">
        <v>68</v>
      </c>
      <c r="B426" s="2" t="s">
        <v>18</v>
      </c>
      <c r="C426" s="2" t="s">
        <v>11</v>
      </c>
      <c r="D426" s="3">
        <v>2</v>
      </c>
      <c r="E426" s="3">
        <v>0</v>
      </c>
      <c r="F426" s="3">
        <v>0</v>
      </c>
      <c r="G426" s="3">
        <v>1</v>
      </c>
      <c r="H426" s="3">
        <v>2</v>
      </c>
      <c r="I426" s="3">
        <v>40</v>
      </c>
      <c r="J426" s="3">
        <v>29</v>
      </c>
      <c r="K426" s="3">
        <v>31</v>
      </c>
      <c r="L426" s="3">
        <v>56</v>
      </c>
      <c r="M426" s="3">
        <v>46</v>
      </c>
      <c r="N426" s="3">
        <v>0</v>
      </c>
      <c r="O426" s="3">
        <v>0</v>
      </c>
      <c r="P426" s="3">
        <v>0</v>
      </c>
      <c r="Q426" s="3">
        <v>2</v>
      </c>
      <c r="R426" s="3">
        <v>4</v>
      </c>
    </row>
    <row r="427" spans="1:18" x14ac:dyDescent="0.3">
      <c r="A427" s="2" t="s">
        <v>68</v>
      </c>
      <c r="B427" s="2" t="s">
        <v>19</v>
      </c>
      <c r="C427" s="2" t="s">
        <v>11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1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</row>
    <row r="428" spans="1:18" x14ac:dyDescent="0.3">
      <c r="A428" s="2" t="s">
        <v>68</v>
      </c>
      <c r="B428" s="2" t="s">
        <v>20</v>
      </c>
      <c r="C428" s="2" t="s">
        <v>11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5</v>
      </c>
      <c r="L428" s="3">
        <v>0</v>
      </c>
      <c r="M428" s="3">
        <v>1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</row>
    <row r="429" spans="1:18" x14ac:dyDescent="0.3">
      <c r="A429" s="2" t="s">
        <v>68</v>
      </c>
      <c r="B429" s="2" t="s">
        <v>21</v>
      </c>
      <c r="C429" s="2" t="s">
        <v>11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4</v>
      </c>
      <c r="J429" s="3">
        <v>3</v>
      </c>
      <c r="K429" s="3">
        <v>0</v>
      </c>
      <c r="L429" s="3">
        <v>5</v>
      </c>
      <c r="M429" s="3">
        <v>1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</row>
    <row r="430" spans="1:18" x14ac:dyDescent="0.3">
      <c r="A430" s="2" t="s">
        <v>68</v>
      </c>
      <c r="B430" s="2" t="s">
        <v>22</v>
      </c>
      <c r="C430" s="2" t="s">
        <v>11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3</v>
      </c>
      <c r="J430" s="3">
        <v>2</v>
      </c>
      <c r="K430" s="3">
        <v>2</v>
      </c>
      <c r="L430" s="3">
        <v>2</v>
      </c>
      <c r="M430" s="3">
        <v>2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</row>
    <row r="431" spans="1:18" x14ac:dyDescent="0.3">
      <c r="A431" s="2" t="s">
        <v>68</v>
      </c>
      <c r="B431" s="2" t="s">
        <v>23</v>
      </c>
      <c r="C431" s="2" t="s">
        <v>11</v>
      </c>
      <c r="D431" s="3">
        <v>0</v>
      </c>
      <c r="E431" s="3">
        <v>1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1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</row>
    <row r="432" spans="1:18" x14ac:dyDescent="0.3">
      <c r="A432" s="2" t="s">
        <v>68</v>
      </c>
      <c r="B432" s="2" t="s">
        <v>24</v>
      </c>
      <c r="C432" s="2" t="s">
        <v>11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2</v>
      </c>
      <c r="K432" s="3">
        <v>1</v>
      </c>
      <c r="L432" s="3">
        <v>2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</row>
    <row r="433" spans="1:18" x14ac:dyDescent="0.3">
      <c r="A433" s="2" t="s">
        <v>68</v>
      </c>
      <c r="B433" s="2" t="s">
        <v>25</v>
      </c>
      <c r="C433" s="2" t="s">
        <v>11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1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</row>
    <row r="434" spans="1:18" x14ac:dyDescent="0.3">
      <c r="A434" s="2" t="s">
        <v>68</v>
      </c>
      <c r="B434" s="2" t="s">
        <v>26</v>
      </c>
      <c r="C434" s="2" t="s">
        <v>11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1</v>
      </c>
      <c r="K434" s="3">
        <v>1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</row>
    <row r="435" spans="1:18" x14ac:dyDescent="0.3">
      <c r="A435" s="2" t="s">
        <v>68</v>
      </c>
      <c r="B435" s="2" t="s">
        <v>27</v>
      </c>
      <c r="C435" s="2" t="s">
        <v>11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1</v>
      </c>
      <c r="J435" s="3">
        <v>4</v>
      </c>
      <c r="K435" s="3">
        <v>3</v>
      </c>
      <c r="L435" s="3">
        <v>2</v>
      </c>
      <c r="M435" s="3">
        <v>3</v>
      </c>
      <c r="N435" s="3">
        <v>0</v>
      </c>
      <c r="O435" s="3">
        <v>0</v>
      </c>
      <c r="P435" s="3">
        <v>0</v>
      </c>
      <c r="Q435" s="3">
        <v>1</v>
      </c>
      <c r="R435" s="3">
        <v>0</v>
      </c>
    </row>
    <row r="436" spans="1:18" x14ac:dyDescent="0.3">
      <c r="A436" s="2" t="s">
        <v>68</v>
      </c>
      <c r="B436" s="2" t="s">
        <v>28</v>
      </c>
      <c r="C436" s="2" t="s">
        <v>11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1</v>
      </c>
      <c r="J436" s="3">
        <v>2</v>
      </c>
      <c r="K436" s="3">
        <v>1</v>
      </c>
      <c r="L436" s="3">
        <v>1</v>
      </c>
      <c r="M436" s="3">
        <v>2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</row>
    <row r="437" spans="1:18" x14ac:dyDescent="0.3">
      <c r="A437" s="2" t="s">
        <v>69</v>
      </c>
      <c r="B437" s="2" t="s">
        <v>9</v>
      </c>
      <c r="C437" s="2" t="s">
        <v>11</v>
      </c>
      <c r="D437" s="3">
        <v>2</v>
      </c>
      <c r="E437" s="3">
        <v>3</v>
      </c>
      <c r="F437" s="3">
        <v>2</v>
      </c>
      <c r="G437" s="3">
        <v>3</v>
      </c>
      <c r="H437" s="3">
        <v>2</v>
      </c>
      <c r="I437" s="3">
        <v>104</v>
      </c>
      <c r="J437" s="3">
        <v>97</v>
      </c>
      <c r="K437" s="3">
        <v>85</v>
      </c>
      <c r="L437" s="3">
        <v>99</v>
      </c>
      <c r="M437" s="3">
        <v>77</v>
      </c>
      <c r="N437" s="3">
        <v>0</v>
      </c>
      <c r="O437" s="3">
        <v>0</v>
      </c>
      <c r="P437" s="3">
        <v>0</v>
      </c>
      <c r="Q437" s="3">
        <v>4</v>
      </c>
      <c r="R437" s="3">
        <v>3</v>
      </c>
    </row>
    <row r="438" spans="1:18" x14ac:dyDescent="0.3">
      <c r="A438" s="2" t="s">
        <v>69</v>
      </c>
      <c r="B438" s="2" t="s">
        <v>12</v>
      </c>
      <c r="C438" s="2" t="s">
        <v>11</v>
      </c>
      <c r="D438" s="3">
        <v>1</v>
      </c>
      <c r="E438" s="3">
        <v>0</v>
      </c>
      <c r="F438" s="3">
        <v>1</v>
      </c>
      <c r="G438" s="3">
        <v>2</v>
      </c>
      <c r="H438" s="3">
        <v>1</v>
      </c>
      <c r="I438" s="3">
        <v>5</v>
      </c>
      <c r="J438" s="3">
        <v>7</v>
      </c>
      <c r="K438" s="3">
        <v>4</v>
      </c>
      <c r="L438" s="3">
        <v>6</v>
      </c>
      <c r="M438" s="3">
        <v>3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</row>
    <row r="439" spans="1:18" x14ac:dyDescent="0.3">
      <c r="A439" s="2" t="s">
        <v>69</v>
      </c>
      <c r="B439" s="2" t="s">
        <v>13</v>
      </c>
      <c r="C439" s="2" t="s">
        <v>11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22</v>
      </c>
      <c r="J439" s="3">
        <v>12</v>
      </c>
      <c r="K439" s="3">
        <v>14</v>
      </c>
      <c r="L439" s="3">
        <v>14</v>
      </c>
      <c r="M439" s="3">
        <v>6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</row>
    <row r="440" spans="1:18" x14ac:dyDescent="0.3">
      <c r="A440" s="2" t="s">
        <v>69</v>
      </c>
      <c r="B440" s="2" t="s">
        <v>14</v>
      </c>
      <c r="C440" s="2" t="s">
        <v>11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24</v>
      </c>
      <c r="J440" s="3">
        <v>9</v>
      </c>
      <c r="K440" s="3">
        <v>14</v>
      </c>
      <c r="L440" s="3">
        <v>11</v>
      </c>
      <c r="M440" s="3">
        <v>15</v>
      </c>
      <c r="N440" s="3">
        <v>0</v>
      </c>
      <c r="O440" s="3">
        <v>0</v>
      </c>
      <c r="P440" s="3">
        <v>0</v>
      </c>
      <c r="Q440" s="3">
        <v>1</v>
      </c>
      <c r="R440" s="3">
        <v>0</v>
      </c>
    </row>
    <row r="441" spans="1:18" x14ac:dyDescent="0.3">
      <c r="A441" s="2" t="s">
        <v>69</v>
      </c>
      <c r="B441" s="2" t="s">
        <v>15</v>
      </c>
      <c r="C441" s="2" t="s">
        <v>11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2</v>
      </c>
      <c r="K441" s="3">
        <v>0</v>
      </c>
      <c r="L441" s="3">
        <v>0</v>
      </c>
      <c r="M441" s="3">
        <v>2</v>
      </c>
      <c r="N441" s="3">
        <v>0</v>
      </c>
      <c r="O441" s="3">
        <v>0</v>
      </c>
      <c r="P441" s="3">
        <v>0</v>
      </c>
      <c r="Q441" s="3">
        <v>0</v>
      </c>
      <c r="R441" s="3">
        <v>2</v>
      </c>
    </row>
    <row r="442" spans="1:18" x14ac:dyDescent="0.3">
      <c r="A442" s="2" t="s">
        <v>69</v>
      </c>
      <c r="B442" s="2" t="s">
        <v>16</v>
      </c>
      <c r="C442" s="2" t="s">
        <v>11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4</v>
      </c>
      <c r="J442" s="3">
        <v>0</v>
      </c>
      <c r="K442" s="3">
        <v>2</v>
      </c>
      <c r="L442" s="3">
        <v>0</v>
      </c>
      <c r="M442" s="3">
        <v>1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</row>
    <row r="443" spans="1:18" x14ac:dyDescent="0.3">
      <c r="A443" s="2" t="s">
        <v>69</v>
      </c>
      <c r="B443" s="2" t="s">
        <v>17</v>
      </c>
      <c r="C443" s="2" t="s">
        <v>11</v>
      </c>
      <c r="D443" s="3">
        <v>1</v>
      </c>
      <c r="E443" s="3">
        <v>1</v>
      </c>
      <c r="F443" s="3">
        <v>0</v>
      </c>
      <c r="G443" s="3">
        <v>1</v>
      </c>
      <c r="H443" s="3">
        <v>1</v>
      </c>
      <c r="I443" s="3">
        <v>27</v>
      </c>
      <c r="J443" s="3">
        <v>29</v>
      </c>
      <c r="K443" s="3">
        <v>26</v>
      </c>
      <c r="L443" s="3">
        <v>40</v>
      </c>
      <c r="M443" s="3">
        <v>34</v>
      </c>
      <c r="N443" s="3">
        <v>0</v>
      </c>
      <c r="O443" s="3">
        <v>0</v>
      </c>
      <c r="P443" s="3">
        <v>0</v>
      </c>
      <c r="Q443" s="3">
        <v>1</v>
      </c>
      <c r="R443" s="3">
        <v>0</v>
      </c>
    </row>
    <row r="444" spans="1:18" x14ac:dyDescent="0.3">
      <c r="A444" s="2" t="s">
        <v>69</v>
      </c>
      <c r="B444" s="2" t="s">
        <v>18</v>
      </c>
      <c r="C444" s="2" t="s">
        <v>11</v>
      </c>
      <c r="D444" s="3">
        <v>0</v>
      </c>
      <c r="E444" s="3">
        <v>1</v>
      </c>
      <c r="F444" s="3">
        <v>1</v>
      </c>
      <c r="G444" s="3">
        <v>0</v>
      </c>
      <c r="H444" s="3">
        <v>0</v>
      </c>
      <c r="I444" s="3">
        <v>20</v>
      </c>
      <c r="J444" s="3">
        <v>32</v>
      </c>
      <c r="K444" s="3">
        <v>18</v>
      </c>
      <c r="L444" s="3">
        <v>24</v>
      </c>
      <c r="M444" s="3">
        <v>14</v>
      </c>
      <c r="N444" s="3">
        <v>0</v>
      </c>
      <c r="O444" s="3">
        <v>0</v>
      </c>
      <c r="P444" s="3">
        <v>0</v>
      </c>
      <c r="Q444" s="3">
        <v>1</v>
      </c>
      <c r="R444" s="3">
        <v>1</v>
      </c>
    </row>
    <row r="445" spans="1:18" x14ac:dyDescent="0.3">
      <c r="A445" s="2" t="s">
        <v>69</v>
      </c>
      <c r="B445" s="2" t="s">
        <v>19</v>
      </c>
      <c r="C445" s="2" t="s">
        <v>11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</row>
    <row r="446" spans="1:18" x14ac:dyDescent="0.3">
      <c r="A446" s="2" t="s">
        <v>69</v>
      </c>
      <c r="B446" s="2" t="s">
        <v>20</v>
      </c>
      <c r="C446" s="2" t="s">
        <v>11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3</v>
      </c>
      <c r="L446" s="3">
        <v>1</v>
      </c>
      <c r="M446" s="3">
        <v>0</v>
      </c>
      <c r="N446" s="3">
        <v>0</v>
      </c>
      <c r="O446" s="3">
        <v>0</v>
      </c>
      <c r="P446" s="3">
        <v>0</v>
      </c>
      <c r="Q446" s="3">
        <v>1</v>
      </c>
      <c r="R446" s="3">
        <v>0</v>
      </c>
    </row>
    <row r="447" spans="1:18" x14ac:dyDescent="0.3">
      <c r="A447" s="2" t="s">
        <v>69</v>
      </c>
      <c r="B447" s="2" t="s">
        <v>21</v>
      </c>
      <c r="C447" s="2" t="s">
        <v>11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2</v>
      </c>
      <c r="K447" s="3">
        <v>1</v>
      </c>
      <c r="L447" s="3">
        <v>1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</row>
    <row r="448" spans="1:18" x14ac:dyDescent="0.3">
      <c r="A448" s="2" t="s">
        <v>69</v>
      </c>
      <c r="B448" s="2" t="s">
        <v>22</v>
      </c>
      <c r="C448" s="2" t="s">
        <v>11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1</v>
      </c>
      <c r="J448" s="3">
        <v>1</v>
      </c>
      <c r="K448" s="3">
        <v>2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</row>
    <row r="449" spans="1:18" x14ac:dyDescent="0.3">
      <c r="A449" s="2" t="s">
        <v>69</v>
      </c>
      <c r="B449" s="2" t="s">
        <v>23</v>
      </c>
      <c r="C449" s="2" t="s">
        <v>11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1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</row>
    <row r="450" spans="1:18" x14ac:dyDescent="0.3">
      <c r="A450" s="2" t="s">
        <v>69</v>
      </c>
      <c r="B450" s="2" t="s">
        <v>24</v>
      </c>
      <c r="C450" s="2" t="s">
        <v>11</v>
      </c>
      <c r="D450" s="3">
        <v>0</v>
      </c>
      <c r="E450" s="3">
        <v>1</v>
      </c>
      <c r="F450" s="3">
        <v>0</v>
      </c>
      <c r="G450" s="3">
        <v>0</v>
      </c>
      <c r="H450" s="3">
        <v>0</v>
      </c>
      <c r="I450" s="3">
        <v>0</v>
      </c>
      <c r="J450" s="3">
        <v>2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</row>
    <row r="451" spans="1:18" x14ac:dyDescent="0.3">
      <c r="A451" s="2" t="s">
        <v>69</v>
      </c>
      <c r="B451" s="2" t="s">
        <v>25</v>
      </c>
      <c r="C451" s="2" t="s">
        <v>11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</row>
    <row r="452" spans="1:18" x14ac:dyDescent="0.3">
      <c r="A452" s="2" t="s">
        <v>69</v>
      </c>
      <c r="B452" s="2" t="s">
        <v>26</v>
      </c>
      <c r="C452" s="2" t="s">
        <v>11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1</v>
      </c>
      <c r="M452" s="3">
        <v>1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</row>
    <row r="453" spans="1:18" x14ac:dyDescent="0.3">
      <c r="A453" s="2" t="s">
        <v>69</v>
      </c>
      <c r="B453" s="2" t="s">
        <v>27</v>
      </c>
      <c r="C453" s="2" t="s">
        <v>11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1</v>
      </c>
      <c r="K453" s="3">
        <v>0</v>
      </c>
      <c r="L453" s="3">
        <v>1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</row>
    <row r="454" spans="1:18" x14ac:dyDescent="0.3">
      <c r="A454" s="2" t="s">
        <v>69</v>
      </c>
      <c r="B454" s="2" t="s">
        <v>28</v>
      </c>
      <c r="C454" s="2" t="s">
        <v>11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1</v>
      </c>
      <c r="J454" s="3">
        <v>0</v>
      </c>
      <c r="K454" s="3">
        <v>1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</row>
    <row r="455" spans="1:18" x14ac:dyDescent="0.3">
      <c r="A455" s="2" t="s">
        <v>70</v>
      </c>
      <c r="B455" s="2" t="s">
        <v>9</v>
      </c>
      <c r="C455" s="2" t="s">
        <v>11</v>
      </c>
      <c r="D455" s="3">
        <v>1</v>
      </c>
      <c r="E455" s="3">
        <v>0</v>
      </c>
      <c r="F455" s="3">
        <v>1</v>
      </c>
      <c r="G455" s="3">
        <v>0</v>
      </c>
      <c r="H455" s="3">
        <v>2</v>
      </c>
      <c r="I455" s="3">
        <v>54</v>
      </c>
      <c r="J455" s="3">
        <v>48</v>
      </c>
      <c r="K455" s="3">
        <v>39</v>
      </c>
      <c r="L455" s="3">
        <v>48</v>
      </c>
      <c r="M455" s="3">
        <v>52</v>
      </c>
      <c r="N455" s="3">
        <v>0</v>
      </c>
      <c r="O455" s="3">
        <v>0</v>
      </c>
      <c r="P455" s="3">
        <v>0</v>
      </c>
      <c r="Q455" s="3">
        <v>1</v>
      </c>
      <c r="R455" s="3">
        <v>2</v>
      </c>
    </row>
    <row r="456" spans="1:18" x14ac:dyDescent="0.3">
      <c r="A456" s="2" t="s">
        <v>70</v>
      </c>
      <c r="B456" s="2" t="s">
        <v>12</v>
      </c>
      <c r="C456" s="2" t="s">
        <v>11</v>
      </c>
      <c r="D456" s="3">
        <v>1</v>
      </c>
      <c r="E456" s="3">
        <v>0</v>
      </c>
      <c r="F456" s="3">
        <v>0</v>
      </c>
      <c r="G456" s="3">
        <v>0</v>
      </c>
      <c r="H456" s="3">
        <v>0</v>
      </c>
      <c r="I456" s="3">
        <v>1</v>
      </c>
      <c r="J456" s="3">
        <v>1</v>
      </c>
      <c r="K456" s="3">
        <v>2</v>
      </c>
      <c r="L456" s="3">
        <v>0</v>
      </c>
      <c r="M456" s="3">
        <v>7</v>
      </c>
      <c r="N456" s="3">
        <v>0</v>
      </c>
      <c r="O456" s="3">
        <v>0</v>
      </c>
      <c r="P456" s="3">
        <v>0</v>
      </c>
      <c r="Q456" s="3">
        <v>0</v>
      </c>
      <c r="R456" s="3">
        <v>1</v>
      </c>
    </row>
    <row r="457" spans="1:18" x14ac:dyDescent="0.3">
      <c r="A457" s="2" t="s">
        <v>70</v>
      </c>
      <c r="B457" s="2" t="s">
        <v>13</v>
      </c>
      <c r="C457" s="2" t="s">
        <v>11</v>
      </c>
      <c r="D457" s="3">
        <v>0</v>
      </c>
      <c r="E457" s="3">
        <v>0</v>
      </c>
      <c r="F457" s="3">
        <v>1</v>
      </c>
      <c r="G457" s="3">
        <v>0</v>
      </c>
      <c r="H457" s="3">
        <v>1</v>
      </c>
      <c r="I457" s="3">
        <v>7</v>
      </c>
      <c r="J457" s="3">
        <v>7</v>
      </c>
      <c r="K457" s="3">
        <v>6</v>
      </c>
      <c r="L457" s="3">
        <v>9</v>
      </c>
      <c r="M457" s="3">
        <v>3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</row>
    <row r="458" spans="1:18" x14ac:dyDescent="0.3">
      <c r="A458" s="2" t="s">
        <v>70</v>
      </c>
      <c r="B458" s="2" t="s">
        <v>14</v>
      </c>
      <c r="C458" s="2" t="s">
        <v>11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11</v>
      </c>
      <c r="J458" s="3">
        <v>3</v>
      </c>
      <c r="K458" s="3">
        <v>4</v>
      </c>
      <c r="L458" s="3">
        <v>4</v>
      </c>
      <c r="M458" s="3">
        <v>9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</row>
    <row r="459" spans="1:18" x14ac:dyDescent="0.3">
      <c r="A459" s="2" t="s">
        <v>70</v>
      </c>
      <c r="B459" s="2" t="s">
        <v>15</v>
      </c>
      <c r="C459" s="2" t="s">
        <v>11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1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</row>
    <row r="460" spans="1:18" x14ac:dyDescent="0.3">
      <c r="A460" s="2" t="s">
        <v>70</v>
      </c>
      <c r="B460" s="2" t="s">
        <v>16</v>
      </c>
      <c r="C460" s="2" t="s">
        <v>11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1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</row>
    <row r="461" spans="1:18" x14ac:dyDescent="0.3">
      <c r="A461" s="2" t="s">
        <v>70</v>
      </c>
      <c r="B461" s="2" t="s">
        <v>17</v>
      </c>
      <c r="C461" s="2" t="s">
        <v>11</v>
      </c>
      <c r="D461" s="3">
        <v>0</v>
      </c>
      <c r="E461" s="3">
        <v>0</v>
      </c>
      <c r="F461" s="3">
        <v>0</v>
      </c>
      <c r="G461" s="3">
        <v>0</v>
      </c>
      <c r="H461" s="3">
        <v>1</v>
      </c>
      <c r="I461" s="3">
        <v>25</v>
      </c>
      <c r="J461" s="3">
        <v>16</v>
      </c>
      <c r="K461" s="3">
        <v>13</v>
      </c>
      <c r="L461" s="3">
        <v>19</v>
      </c>
      <c r="M461" s="3">
        <v>12</v>
      </c>
      <c r="N461" s="3">
        <v>0</v>
      </c>
      <c r="O461" s="3">
        <v>0</v>
      </c>
      <c r="P461" s="3">
        <v>0</v>
      </c>
      <c r="Q461" s="3">
        <v>1</v>
      </c>
      <c r="R461" s="3">
        <v>0</v>
      </c>
    </row>
    <row r="462" spans="1:18" x14ac:dyDescent="0.3">
      <c r="A462" s="2" t="s">
        <v>70</v>
      </c>
      <c r="B462" s="2" t="s">
        <v>18</v>
      </c>
      <c r="C462" s="2" t="s">
        <v>11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8</v>
      </c>
      <c r="J462" s="3">
        <v>17</v>
      </c>
      <c r="K462" s="3">
        <v>14</v>
      </c>
      <c r="L462" s="3">
        <v>12</v>
      </c>
      <c r="M462" s="3">
        <v>17</v>
      </c>
      <c r="N462" s="3">
        <v>0</v>
      </c>
      <c r="O462" s="3">
        <v>0</v>
      </c>
      <c r="P462" s="3">
        <v>0</v>
      </c>
      <c r="Q462" s="3">
        <v>0</v>
      </c>
      <c r="R462" s="3">
        <v>1</v>
      </c>
    </row>
    <row r="463" spans="1:18" x14ac:dyDescent="0.3">
      <c r="A463" s="2" t="s">
        <v>70</v>
      </c>
      <c r="B463" s="2" t="s">
        <v>19</v>
      </c>
      <c r="C463" s="2" t="s">
        <v>11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</row>
    <row r="464" spans="1:18" x14ac:dyDescent="0.3">
      <c r="A464" s="2" t="s">
        <v>70</v>
      </c>
      <c r="B464" s="2" t="s">
        <v>20</v>
      </c>
      <c r="C464" s="2" t="s">
        <v>11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</row>
    <row r="465" spans="1:18" x14ac:dyDescent="0.3">
      <c r="A465" s="2" t="s">
        <v>70</v>
      </c>
      <c r="B465" s="2" t="s">
        <v>21</v>
      </c>
      <c r="C465" s="2" t="s">
        <v>11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2</v>
      </c>
      <c r="K465" s="3">
        <v>0</v>
      </c>
      <c r="L465" s="3">
        <v>0</v>
      </c>
      <c r="M465" s="3">
        <v>2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</row>
    <row r="466" spans="1:18" x14ac:dyDescent="0.3">
      <c r="A466" s="2" t="s">
        <v>70</v>
      </c>
      <c r="B466" s="2" t="s">
        <v>22</v>
      </c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1</v>
      </c>
      <c r="J466" s="3">
        <v>0</v>
      </c>
      <c r="K466" s="3">
        <v>0</v>
      </c>
      <c r="L466" s="3">
        <v>1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</row>
    <row r="467" spans="1:18" x14ac:dyDescent="0.3">
      <c r="A467" s="2" t="s">
        <v>70</v>
      </c>
      <c r="B467" s="2" t="s">
        <v>23</v>
      </c>
      <c r="C467" s="2" t="s">
        <v>11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</row>
    <row r="468" spans="1:18" x14ac:dyDescent="0.3">
      <c r="A468" s="2" t="s">
        <v>70</v>
      </c>
      <c r="B468" s="2" t="s">
        <v>24</v>
      </c>
      <c r="C468" s="2" t="s">
        <v>11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</row>
    <row r="469" spans="1:18" x14ac:dyDescent="0.3">
      <c r="A469" s="2" t="s">
        <v>70</v>
      </c>
      <c r="B469" s="2" t="s">
        <v>25</v>
      </c>
      <c r="C469" s="2" t="s">
        <v>11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1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</row>
    <row r="470" spans="1:18" x14ac:dyDescent="0.3">
      <c r="A470" s="2" t="s">
        <v>70</v>
      </c>
      <c r="B470" s="2" t="s">
        <v>26</v>
      </c>
      <c r="C470" s="2" t="s">
        <v>11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1</v>
      </c>
      <c r="J470" s="3">
        <v>1</v>
      </c>
      <c r="K470" s="3">
        <v>0</v>
      </c>
      <c r="L470" s="3">
        <v>0</v>
      </c>
      <c r="M470" s="3">
        <v>2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</row>
    <row r="471" spans="1:18" x14ac:dyDescent="0.3">
      <c r="A471" s="2" t="s">
        <v>70</v>
      </c>
      <c r="B471" s="2" t="s">
        <v>27</v>
      </c>
      <c r="C471" s="2" t="s">
        <v>11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1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</row>
    <row r="472" spans="1:18" x14ac:dyDescent="0.3">
      <c r="A472" s="2" t="s">
        <v>70</v>
      </c>
      <c r="B472" s="2" t="s">
        <v>28</v>
      </c>
      <c r="C472" s="2" t="s">
        <v>11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</row>
    <row r="473" spans="1:18" x14ac:dyDescent="0.3">
      <c r="A473" s="2" t="s">
        <v>71</v>
      </c>
      <c r="B473" s="2" t="s">
        <v>9</v>
      </c>
      <c r="C473" s="2" t="s">
        <v>11</v>
      </c>
      <c r="D473" s="3">
        <v>9</v>
      </c>
      <c r="E473" s="3">
        <v>4</v>
      </c>
      <c r="F473" s="3">
        <v>6</v>
      </c>
      <c r="G473" s="3">
        <v>6</v>
      </c>
      <c r="H473" s="3">
        <v>4</v>
      </c>
      <c r="I473" s="3">
        <v>263</v>
      </c>
      <c r="J473" s="3">
        <v>212</v>
      </c>
      <c r="K473" s="3">
        <v>226</v>
      </c>
      <c r="L473" s="3">
        <v>232</v>
      </c>
      <c r="M473" s="3">
        <v>197</v>
      </c>
      <c r="N473" s="3">
        <v>0</v>
      </c>
      <c r="O473" s="3">
        <v>0</v>
      </c>
      <c r="P473" s="3">
        <v>0</v>
      </c>
      <c r="Q473" s="3">
        <v>15</v>
      </c>
      <c r="R473" s="3">
        <v>14</v>
      </c>
    </row>
    <row r="474" spans="1:18" x14ac:dyDescent="0.3">
      <c r="A474" s="2" t="s">
        <v>71</v>
      </c>
      <c r="B474" s="2" t="s">
        <v>12</v>
      </c>
      <c r="C474" s="2" t="s">
        <v>11</v>
      </c>
      <c r="D474" s="3">
        <v>2</v>
      </c>
      <c r="E474" s="3">
        <v>1</v>
      </c>
      <c r="F474" s="3">
        <v>1</v>
      </c>
      <c r="G474" s="3">
        <v>0</v>
      </c>
      <c r="H474" s="3">
        <v>1</v>
      </c>
      <c r="I474" s="3">
        <v>15</v>
      </c>
      <c r="J474" s="3">
        <v>16</v>
      </c>
      <c r="K474" s="3">
        <v>19</v>
      </c>
      <c r="L474" s="3">
        <v>10</v>
      </c>
      <c r="M474" s="3">
        <v>13</v>
      </c>
      <c r="N474" s="3">
        <v>0</v>
      </c>
      <c r="O474" s="3">
        <v>0</v>
      </c>
      <c r="P474" s="3">
        <v>0</v>
      </c>
      <c r="Q474" s="3">
        <v>2</v>
      </c>
      <c r="R474" s="3">
        <v>1</v>
      </c>
    </row>
    <row r="475" spans="1:18" x14ac:dyDescent="0.3">
      <c r="A475" s="2" t="s">
        <v>71</v>
      </c>
      <c r="B475" s="2" t="s">
        <v>13</v>
      </c>
      <c r="C475" s="2" t="s">
        <v>11</v>
      </c>
      <c r="D475" s="3">
        <v>1</v>
      </c>
      <c r="E475" s="3">
        <v>1</v>
      </c>
      <c r="F475" s="3">
        <v>1</v>
      </c>
      <c r="G475" s="3">
        <v>2</v>
      </c>
      <c r="H475" s="3">
        <v>0</v>
      </c>
      <c r="I475" s="3">
        <v>50</v>
      </c>
      <c r="J475" s="3">
        <v>45</v>
      </c>
      <c r="K475" s="3">
        <v>33</v>
      </c>
      <c r="L475" s="3">
        <v>38</v>
      </c>
      <c r="M475" s="3">
        <v>31</v>
      </c>
      <c r="N475" s="3">
        <v>0</v>
      </c>
      <c r="O475" s="3">
        <v>0</v>
      </c>
      <c r="P475" s="3">
        <v>0</v>
      </c>
      <c r="Q475" s="3">
        <v>1</v>
      </c>
      <c r="R475" s="3">
        <v>3</v>
      </c>
    </row>
    <row r="476" spans="1:18" x14ac:dyDescent="0.3">
      <c r="A476" s="2" t="s">
        <v>71</v>
      </c>
      <c r="B476" s="2" t="s">
        <v>14</v>
      </c>
      <c r="C476" s="2" t="s">
        <v>11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24</v>
      </c>
      <c r="J476" s="3">
        <v>16</v>
      </c>
      <c r="K476" s="3">
        <v>11</v>
      </c>
      <c r="L476" s="3">
        <v>9</v>
      </c>
      <c r="M476" s="3">
        <v>12</v>
      </c>
      <c r="N476" s="3">
        <v>0</v>
      </c>
      <c r="O476" s="3">
        <v>0</v>
      </c>
      <c r="P476" s="3">
        <v>0</v>
      </c>
      <c r="Q476" s="3">
        <v>0</v>
      </c>
      <c r="R476" s="3">
        <v>1</v>
      </c>
    </row>
    <row r="477" spans="1:18" x14ac:dyDescent="0.3">
      <c r="A477" s="2" t="s">
        <v>71</v>
      </c>
      <c r="B477" s="2" t="s">
        <v>15</v>
      </c>
      <c r="C477" s="2" t="s">
        <v>11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5</v>
      </c>
      <c r="J477" s="3">
        <v>2</v>
      </c>
      <c r="K477" s="3">
        <v>0</v>
      </c>
      <c r="L477" s="3">
        <v>2</v>
      </c>
      <c r="M477" s="3">
        <v>2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</row>
    <row r="478" spans="1:18" x14ac:dyDescent="0.3">
      <c r="A478" s="2" t="s">
        <v>71</v>
      </c>
      <c r="B478" s="2" t="s">
        <v>16</v>
      </c>
      <c r="C478" s="2" t="s">
        <v>11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5</v>
      </c>
      <c r="J478" s="3">
        <v>2</v>
      </c>
      <c r="K478" s="3">
        <v>1</v>
      </c>
      <c r="L478" s="3">
        <v>2</v>
      </c>
      <c r="M478" s="3">
        <v>2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</row>
    <row r="479" spans="1:18" x14ac:dyDescent="0.3">
      <c r="A479" s="2" t="s">
        <v>71</v>
      </c>
      <c r="B479" s="2" t="s">
        <v>17</v>
      </c>
      <c r="C479" s="2" t="s">
        <v>11</v>
      </c>
      <c r="D479" s="3">
        <v>2</v>
      </c>
      <c r="E479" s="3">
        <v>2</v>
      </c>
      <c r="F479" s="3">
        <v>1</v>
      </c>
      <c r="G479" s="3">
        <v>2</v>
      </c>
      <c r="H479" s="3">
        <v>2</v>
      </c>
      <c r="I479" s="3">
        <v>88</v>
      </c>
      <c r="J479" s="3">
        <v>67</v>
      </c>
      <c r="K479" s="3">
        <v>82</v>
      </c>
      <c r="L479" s="3">
        <v>78</v>
      </c>
      <c r="M479" s="3">
        <v>73</v>
      </c>
      <c r="N479" s="3">
        <v>0</v>
      </c>
      <c r="O479" s="3">
        <v>0</v>
      </c>
      <c r="P479" s="3">
        <v>0</v>
      </c>
      <c r="Q479" s="3">
        <v>9</v>
      </c>
      <c r="R479" s="3">
        <v>4</v>
      </c>
    </row>
    <row r="480" spans="1:18" x14ac:dyDescent="0.3">
      <c r="A480" s="2" t="s">
        <v>71</v>
      </c>
      <c r="B480" s="2" t="s">
        <v>18</v>
      </c>
      <c r="C480" s="2" t="s">
        <v>11</v>
      </c>
      <c r="D480" s="3">
        <v>2</v>
      </c>
      <c r="E480" s="3">
        <v>0</v>
      </c>
      <c r="F480" s="3">
        <v>3</v>
      </c>
      <c r="G480" s="3">
        <v>2</v>
      </c>
      <c r="H480" s="3">
        <v>1</v>
      </c>
      <c r="I480" s="3">
        <v>63</v>
      </c>
      <c r="J480" s="3">
        <v>55</v>
      </c>
      <c r="K480" s="3">
        <v>69</v>
      </c>
      <c r="L480" s="3">
        <v>85</v>
      </c>
      <c r="M480" s="3">
        <v>56</v>
      </c>
      <c r="N480" s="3">
        <v>0</v>
      </c>
      <c r="O480" s="3">
        <v>0</v>
      </c>
      <c r="P480" s="3">
        <v>0</v>
      </c>
      <c r="Q480" s="3">
        <v>3</v>
      </c>
      <c r="R480" s="3">
        <v>3</v>
      </c>
    </row>
    <row r="481" spans="1:18" x14ac:dyDescent="0.3">
      <c r="A481" s="2" t="s">
        <v>71</v>
      </c>
      <c r="B481" s="2" t="s">
        <v>19</v>
      </c>
      <c r="C481" s="2" t="s">
        <v>11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</row>
    <row r="482" spans="1:18" x14ac:dyDescent="0.3">
      <c r="A482" s="2" t="s">
        <v>71</v>
      </c>
      <c r="B482" s="2" t="s">
        <v>20</v>
      </c>
      <c r="C482" s="2" t="s">
        <v>11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2</v>
      </c>
      <c r="L482" s="3">
        <v>1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</row>
    <row r="483" spans="1:18" x14ac:dyDescent="0.3">
      <c r="A483" s="2" t="s">
        <v>71</v>
      </c>
      <c r="B483" s="2" t="s">
        <v>21</v>
      </c>
      <c r="C483" s="2" t="s">
        <v>11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4</v>
      </c>
      <c r="J483" s="3">
        <v>2</v>
      </c>
      <c r="K483" s="3">
        <v>5</v>
      </c>
      <c r="L483" s="3">
        <v>2</v>
      </c>
      <c r="M483" s="3">
        <v>2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</row>
    <row r="484" spans="1:18" x14ac:dyDescent="0.3">
      <c r="A484" s="2" t="s">
        <v>71</v>
      </c>
      <c r="B484" s="2" t="s">
        <v>22</v>
      </c>
      <c r="C484" s="2" t="s">
        <v>11</v>
      </c>
      <c r="D484" s="3">
        <v>1</v>
      </c>
      <c r="E484" s="3">
        <v>0</v>
      </c>
      <c r="F484" s="3">
        <v>0</v>
      </c>
      <c r="G484" s="3">
        <v>0</v>
      </c>
      <c r="H484" s="3">
        <v>0</v>
      </c>
      <c r="I484" s="3">
        <v>7</v>
      </c>
      <c r="J484" s="3">
        <v>2</v>
      </c>
      <c r="K484" s="3">
        <v>3</v>
      </c>
      <c r="L484" s="3">
        <v>0</v>
      </c>
      <c r="M484" s="3">
        <v>1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</row>
    <row r="485" spans="1:18" x14ac:dyDescent="0.3">
      <c r="A485" s="2" t="s">
        <v>71</v>
      </c>
      <c r="B485" s="2" t="s">
        <v>23</v>
      </c>
      <c r="C485" s="2" t="s">
        <v>11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</row>
    <row r="486" spans="1:18" x14ac:dyDescent="0.3">
      <c r="A486" s="2" t="s">
        <v>71</v>
      </c>
      <c r="B486" s="2" t="s">
        <v>24</v>
      </c>
      <c r="C486" s="2" t="s">
        <v>11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1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</row>
    <row r="487" spans="1:18" x14ac:dyDescent="0.3">
      <c r="A487" s="2" t="s">
        <v>71</v>
      </c>
      <c r="B487" s="2" t="s">
        <v>25</v>
      </c>
      <c r="C487" s="2" t="s">
        <v>11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1</v>
      </c>
      <c r="K487" s="3">
        <v>1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</row>
    <row r="488" spans="1:18" x14ac:dyDescent="0.3">
      <c r="A488" s="2" t="s">
        <v>71</v>
      </c>
      <c r="B488" s="2" t="s">
        <v>26</v>
      </c>
      <c r="C488" s="2" t="s">
        <v>11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</row>
    <row r="489" spans="1:18" x14ac:dyDescent="0.3">
      <c r="A489" s="2" t="s">
        <v>71</v>
      </c>
      <c r="B489" s="2" t="s">
        <v>27</v>
      </c>
      <c r="C489" s="2" t="s">
        <v>11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2</v>
      </c>
      <c r="J489" s="3">
        <v>2</v>
      </c>
      <c r="K489" s="3">
        <v>0</v>
      </c>
      <c r="L489" s="3">
        <v>3</v>
      </c>
      <c r="M489" s="3">
        <v>3</v>
      </c>
      <c r="N489" s="3">
        <v>0</v>
      </c>
      <c r="O489" s="3">
        <v>0</v>
      </c>
      <c r="P489" s="3">
        <v>0</v>
      </c>
      <c r="Q489" s="3">
        <v>0</v>
      </c>
      <c r="R489" s="3">
        <v>1</v>
      </c>
    </row>
    <row r="490" spans="1:18" x14ac:dyDescent="0.3">
      <c r="A490" s="2" t="s">
        <v>71</v>
      </c>
      <c r="B490" s="2" t="s">
        <v>28</v>
      </c>
      <c r="C490" s="2" t="s">
        <v>11</v>
      </c>
      <c r="D490" s="3">
        <v>1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1</v>
      </c>
      <c r="K490" s="3">
        <v>0</v>
      </c>
      <c r="L490" s="3">
        <v>2</v>
      </c>
      <c r="M490" s="3">
        <v>2</v>
      </c>
      <c r="N490" s="3">
        <v>0</v>
      </c>
      <c r="O490" s="3">
        <v>0</v>
      </c>
      <c r="P490" s="3">
        <v>0</v>
      </c>
      <c r="Q490" s="3">
        <v>0</v>
      </c>
      <c r="R490" s="3">
        <v>1</v>
      </c>
    </row>
    <row r="491" spans="1:18" x14ac:dyDescent="0.3">
      <c r="A491" s="2" t="s">
        <v>49</v>
      </c>
      <c r="B491" s="2" t="s">
        <v>9</v>
      </c>
      <c r="C491" s="2" t="s">
        <v>11</v>
      </c>
      <c r="D491" s="3">
        <v>1</v>
      </c>
      <c r="E491" s="3">
        <v>0</v>
      </c>
      <c r="F491" s="3">
        <v>2</v>
      </c>
      <c r="G491" s="3">
        <v>0</v>
      </c>
      <c r="H491" s="3">
        <v>2</v>
      </c>
      <c r="I491" s="3">
        <v>102</v>
      </c>
      <c r="J491" s="3">
        <v>96</v>
      </c>
      <c r="K491" s="3">
        <v>102</v>
      </c>
      <c r="L491" s="3">
        <v>94</v>
      </c>
      <c r="M491" s="3">
        <v>86</v>
      </c>
      <c r="N491" s="3">
        <v>0</v>
      </c>
      <c r="O491" s="3">
        <v>0</v>
      </c>
      <c r="P491" s="3">
        <v>0</v>
      </c>
      <c r="Q491" s="3">
        <v>4</v>
      </c>
      <c r="R491" s="3">
        <v>2</v>
      </c>
    </row>
    <row r="492" spans="1:18" x14ac:dyDescent="0.3">
      <c r="A492" s="2" t="s">
        <v>49</v>
      </c>
      <c r="B492" s="2" t="s">
        <v>12</v>
      </c>
      <c r="C492" s="2" t="s">
        <v>11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6</v>
      </c>
      <c r="J492" s="3">
        <v>12</v>
      </c>
      <c r="K492" s="3">
        <v>9</v>
      </c>
      <c r="L492" s="3">
        <v>6</v>
      </c>
      <c r="M492" s="3">
        <v>5</v>
      </c>
      <c r="N492" s="3">
        <v>0</v>
      </c>
      <c r="O492" s="3">
        <v>0</v>
      </c>
      <c r="P492" s="3">
        <v>0</v>
      </c>
      <c r="Q492" s="3">
        <v>1</v>
      </c>
      <c r="R492" s="3">
        <v>1</v>
      </c>
    </row>
    <row r="493" spans="1:18" x14ac:dyDescent="0.3">
      <c r="A493" s="2" t="s">
        <v>49</v>
      </c>
      <c r="B493" s="2" t="s">
        <v>13</v>
      </c>
      <c r="C493" s="2" t="s">
        <v>11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35</v>
      </c>
      <c r="J493" s="3">
        <v>34</v>
      </c>
      <c r="K493" s="3">
        <v>18</v>
      </c>
      <c r="L493" s="3">
        <v>23</v>
      </c>
      <c r="M493" s="3">
        <v>20</v>
      </c>
      <c r="N493" s="3">
        <v>0</v>
      </c>
      <c r="O493" s="3">
        <v>0</v>
      </c>
      <c r="P493" s="3">
        <v>0</v>
      </c>
      <c r="Q493" s="3">
        <v>1</v>
      </c>
      <c r="R493" s="3">
        <v>1</v>
      </c>
    </row>
    <row r="494" spans="1:18" x14ac:dyDescent="0.3">
      <c r="A494" s="2" t="s">
        <v>49</v>
      </c>
      <c r="B494" s="2" t="s">
        <v>14</v>
      </c>
      <c r="C494" s="2" t="s">
        <v>11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14</v>
      </c>
      <c r="J494" s="3">
        <v>3</v>
      </c>
      <c r="K494" s="3">
        <v>3</v>
      </c>
      <c r="L494" s="3">
        <v>6</v>
      </c>
      <c r="M494" s="3">
        <v>5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</row>
    <row r="495" spans="1:18" x14ac:dyDescent="0.3">
      <c r="A495" s="2" t="s">
        <v>49</v>
      </c>
      <c r="B495" s="2" t="s">
        <v>15</v>
      </c>
      <c r="C495" s="2" t="s">
        <v>11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2</v>
      </c>
      <c r="J495" s="3">
        <v>1</v>
      </c>
      <c r="K495" s="3">
        <v>0</v>
      </c>
      <c r="L495" s="3">
        <v>1</v>
      </c>
      <c r="M495" s="3">
        <v>2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</row>
    <row r="496" spans="1:18" x14ac:dyDescent="0.3">
      <c r="A496" s="2" t="s">
        <v>49</v>
      </c>
      <c r="B496" s="2" t="s">
        <v>16</v>
      </c>
      <c r="C496" s="2" t="s">
        <v>11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1</v>
      </c>
      <c r="J496" s="3">
        <v>1</v>
      </c>
      <c r="K496" s="3">
        <v>0</v>
      </c>
      <c r="L496" s="3">
        <v>1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</row>
    <row r="497" spans="1:18" x14ac:dyDescent="0.3">
      <c r="A497" s="2" t="s">
        <v>49</v>
      </c>
      <c r="B497" s="2" t="s">
        <v>17</v>
      </c>
      <c r="C497" s="2" t="s">
        <v>11</v>
      </c>
      <c r="D497" s="3">
        <v>0</v>
      </c>
      <c r="E497" s="3">
        <v>0</v>
      </c>
      <c r="F497" s="3">
        <v>0</v>
      </c>
      <c r="G497" s="3">
        <v>0</v>
      </c>
      <c r="H497" s="3">
        <v>2</v>
      </c>
      <c r="I497" s="3">
        <v>22</v>
      </c>
      <c r="J497" s="3">
        <v>22</v>
      </c>
      <c r="K497" s="3">
        <v>33</v>
      </c>
      <c r="L497" s="3">
        <v>30</v>
      </c>
      <c r="M497" s="3">
        <v>31</v>
      </c>
      <c r="N497" s="3">
        <v>0</v>
      </c>
      <c r="O497" s="3">
        <v>0</v>
      </c>
      <c r="P497" s="3">
        <v>0</v>
      </c>
      <c r="Q497" s="3">
        <v>2</v>
      </c>
      <c r="R497" s="3">
        <v>0</v>
      </c>
    </row>
    <row r="498" spans="1:18" x14ac:dyDescent="0.3">
      <c r="A498" s="2" t="s">
        <v>49</v>
      </c>
      <c r="B498" s="2" t="s">
        <v>18</v>
      </c>
      <c r="C498" s="2" t="s">
        <v>11</v>
      </c>
      <c r="D498" s="3">
        <v>1</v>
      </c>
      <c r="E498" s="3">
        <v>0</v>
      </c>
      <c r="F498" s="3">
        <v>2</v>
      </c>
      <c r="G498" s="3">
        <v>0</v>
      </c>
      <c r="H498" s="3">
        <v>0</v>
      </c>
      <c r="I498" s="3">
        <v>21</v>
      </c>
      <c r="J498" s="3">
        <v>20</v>
      </c>
      <c r="K498" s="3">
        <v>34</v>
      </c>
      <c r="L498" s="3">
        <v>23</v>
      </c>
      <c r="M498" s="3">
        <v>20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</row>
    <row r="499" spans="1:18" x14ac:dyDescent="0.3">
      <c r="A499" s="2" t="s">
        <v>49</v>
      </c>
      <c r="B499" s="2" t="s">
        <v>19</v>
      </c>
      <c r="C499" s="2" t="s">
        <v>11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</row>
    <row r="500" spans="1:18" x14ac:dyDescent="0.3">
      <c r="A500" s="2" t="s">
        <v>49</v>
      </c>
      <c r="B500" s="2" t="s">
        <v>20</v>
      </c>
      <c r="C500" s="2" t="s">
        <v>11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2</v>
      </c>
      <c r="L500" s="3">
        <v>1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</row>
    <row r="501" spans="1:18" x14ac:dyDescent="0.3">
      <c r="A501" s="2" t="s">
        <v>49</v>
      </c>
      <c r="B501" s="2" t="s">
        <v>21</v>
      </c>
      <c r="C501" s="2" t="s">
        <v>11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2</v>
      </c>
      <c r="K501" s="3">
        <v>2</v>
      </c>
      <c r="L501" s="3">
        <v>1</v>
      </c>
      <c r="M501" s="3">
        <v>1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</row>
    <row r="502" spans="1:18" x14ac:dyDescent="0.3">
      <c r="A502" s="2" t="s">
        <v>49</v>
      </c>
      <c r="B502" s="2" t="s">
        <v>22</v>
      </c>
      <c r="C502" s="2" t="s">
        <v>11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1</v>
      </c>
      <c r="J502" s="3">
        <v>0</v>
      </c>
      <c r="K502" s="3">
        <v>1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</row>
    <row r="503" spans="1:18" x14ac:dyDescent="0.3">
      <c r="A503" s="2" t="s">
        <v>49</v>
      </c>
      <c r="B503" s="2" t="s">
        <v>23</v>
      </c>
      <c r="C503" s="2" t="s">
        <v>11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</row>
    <row r="504" spans="1:18" x14ac:dyDescent="0.3">
      <c r="A504" s="2" t="s">
        <v>49</v>
      </c>
      <c r="B504" s="2" t="s">
        <v>24</v>
      </c>
      <c r="C504" s="2" t="s">
        <v>11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</row>
    <row r="505" spans="1:18" x14ac:dyDescent="0.3">
      <c r="A505" s="2" t="s">
        <v>49</v>
      </c>
      <c r="B505" s="2" t="s">
        <v>25</v>
      </c>
      <c r="C505" s="2" t="s">
        <v>11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</row>
    <row r="506" spans="1:18" x14ac:dyDescent="0.3">
      <c r="A506" s="2" t="s">
        <v>49</v>
      </c>
      <c r="B506" s="2" t="s">
        <v>26</v>
      </c>
      <c r="C506" s="2" t="s">
        <v>11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</row>
    <row r="507" spans="1:18" x14ac:dyDescent="0.3">
      <c r="A507" s="2" t="s">
        <v>49</v>
      </c>
      <c r="B507" s="2" t="s">
        <v>27</v>
      </c>
      <c r="C507" s="2" t="s">
        <v>11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1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</row>
    <row r="508" spans="1:18" x14ac:dyDescent="0.3">
      <c r="A508" s="2" t="s">
        <v>49</v>
      </c>
      <c r="B508" s="2" t="s">
        <v>28</v>
      </c>
      <c r="C508" s="2" t="s">
        <v>11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1</v>
      </c>
      <c r="K508" s="3">
        <v>0</v>
      </c>
      <c r="L508" s="3">
        <v>2</v>
      </c>
      <c r="M508" s="3">
        <v>1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</row>
    <row r="509" spans="1:18" x14ac:dyDescent="0.3">
      <c r="A509" s="2" t="s">
        <v>72</v>
      </c>
      <c r="B509" s="2" t="s">
        <v>9</v>
      </c>
      <c r="C509" s="2" t="s">
        <v>11</v>
      </c>
      <c r="D509" s="3">
        <v>2</v>
      </c>
      <c r="E509" s="3">
        <v>3</v>
      </c>
      <c r="F509" s="3">
        <v>2</v>
      </c>
      <c r="G509" s="3">
        <v>1</v>
      </c>
      <c r="H509" s="3">
        <v>2</v>
      </c>
      <c r="I509" s="3">
        <v>46</v>
      </c>
      <c r="J509" s="3">
        <v>51</v>
      </c>
      <c r="K509" s="3">
        <v>38</v>
      </c>
      <c r="L509" s="3">
        <v>54</v>
      </c>
      <c r="M509" s="3">
        <v>28</v>
      </c>
      <c r="N509" s="3">
        <v>0</v>
      </c>
      <c r="O509" s="3">
        <v>0</v>
      </c>
      <c r="P509" s="3">
        <v>0</v>
      </c>
      <c r="Q509" s="3">
        <v>5</v>
      </c>
      <c r="R509" s="3">
        <v>2</v>
      </c>
    </row>
    <row r="510" spans="1:18" x14ac:dyDescent="0.3">
      <c r="A510" s="2" t="s">
        <v>72</v>
      </c>
      <c r="B510" s="2" t="s">
        <v>12</v>
      </c>
      <c r="C510" s="2" t="s">
        <v>11</v>
      </c>
      <c r="D510" s="3">
        <v>1</v>
      </c>
      <c r="E510" s="3">
        <v>0</v>
      </c>
      <c r="F510" s="3">
        <v>0</v>
      </c>
      <c r="G510" s="3">
        <v>1</v>
      </c>
      <c r="H510" s="3">
        <v>1</v>
      </c>
      <c r="I510" s="3">
        <v>3</v>
      </c>
      <c r="J510" s="3">
        <v>7</v>
      </c>
      <c r="K510" s="3">
        <v>2</v>
      </c>
      <c r="L510" s="3">
        <v>5</v>
      </c>
      <c r="M510" s="3">
        <v>1</v>
      </c>
      <c r="N510" s="3">
        <v>0</v>
      </c>
      <c r="O510" s="3">
        <v>0</v>
      </c>
      <c r="P510" s="3">
        <v>0</v>
      </c>
      <c r="Q510" s="3">
        <v>1</v>
      </c>
      <c r="R510" s="3">
        <v>0</v>
      </c>
    </row>
    <row r="511" spans="1:18" x14ac:dyDescent="0.3">
      <c r="A511" s="2" t="s">
        <v>72</v>
      </c>
      <c r="B511" s="2" t="s">
        <v>13</v>
      </c>
      <c r="C511" s="2" t="s">
        <v>11</v>
      </c>
      <c r="D511" s="3">
        <v>0</v>
      </c>
      <c r="E511" s="3">
        <v>0</v>
      </c>
      <c r="F511" s="3">
        <v>1</v>
      </c>
      <c r="G511" s="3">
        <v>0</v>
      </c>
      <c r="H511" s="3">
        <v>0</v>
      </c>
      <c r="I511" s="3">
        <v>4</v>
      </c>
      <c r="J511" s="3">
        <v>3</v>
      </c>
      <c r="K511" s="3">
        <v>1</v>
      </c>
      <c r="L511" s="3">
        <v>6</v>
      </c>
      <c r="M511" s="3">
        <v>3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</row>
    <row r="512" spans="1:18" x14ac:dyDescent="0.3">
      <c r="A512" s="2" t="s">
        <v>72</v>
      </c>
      <c r="B512" s="2" t="s">
        <v>14</v>
      </c>
      <c r="C512" s="2" t="s">
        <v>11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9</v>
      </c>
      <c r="J512" s="3">
        <v>4</v>
      </c>
      <c r="K512" s="3">
        <v>4</v>
      </c>
      <c r="L512" s="3">
        <v>5</v>
      </c>
      <c r="M512" s="3">
        <v>0</v>
      </c>
      <c r="N512" s="3">
        <v>0</v>
      </c>
      <c r="O512" s="3">
        <v>0</v>
      </c>
      <c r="P512" s="3">
        <v>0</v>
      </c>
      <c r="Q512" s="3">
        <v>1</v>
      </c>
      <c r="R512" s="3">
        <v>0</v>
      </c>
    </row>
    <row r="513" spans="1:18" x14ac:dyDescent="0.3">
      <c r="A513" s="2" t="s">
        <v>72</v>
      </c>
      <c r="B513" s="2" t="s">
        <v>15</v>
      </c>
      <c r="C513" s="2" t="s">
        <v>11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1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</row>
    <row r="514" spans="1:18" x14ac:dyDescent="0.3">
      <c r="A514" s="2" t="s">
        <v>72</v>
      </c>
      <c r="B514" s="2" t="s">
        <v>16</v>
      </c>
      <c r="C514" s="2" t="s">
        <v>11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1</v>
      </c>
      <c r="J514" s="3">
        <v>1</v>
      </c>
      <c r="K514" s="3">
        <v>1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</row>
    <row r="515" spans="1:18" x14ac:dyDescent="0.3">
      <c r="A515" s="2" t="s">
        <v>72</v>
      </c>
      <c r="B515" s="2" t="s">
        <v>17</v>
      </c>
      <c r="C515" s="2" t="s">
        <v>11</v>
      </c>
      <c r="D515" s="3">
        <v>0</v>
      </c>
      <c r="E515" s="3">
        <v>1</v>
      </c>
      <c r="F515" s="3">
        <v>1</v>
      </c>
      <c r="G515" s="3">
        <v>0</v>
      </c>
      <c r="H515" s="3">
        <v>0</v>
      </c>
      <c r="I515" s="3">
        <v>14</v>
      </c>
      <c r="J515" s="3">
        <v>15</v>
      </c>
      <c r="K515" s="3">
        <v>15</v>
      </c>
      <c r="L515" s="3">
        <v>18</v>
      </c>
      <c r="M515" s="3">
        <v>13</v>
      </c>
      <c r="N515" s="3">
        <v>0</v>
      </c>
      <c r="O515" s="3">
        <v>0</v>
      </c>
      <c r="P515" s="3">
        <v>0</v>
      </c>
      <c r="Q515" s="3">
        <v>2</v>
      </c>
      <c r="R515" s="3">
        <v>1</v>
      </c>
    </row>
    <row r="516" spans="1:18" x14ac:dyDescent="0.3">
      <c r="A516" s="2" t="s">
        <v>72</v>
      </c>
      <c r="B516" s="2" t="s">
        <v>18</v>
      </c>
      <c r="C516" s="2" t="s">
        <v>11</v>
      </c>
      <c r="D516" s="3">
        <v>1</v>
      </c>
      <c r="E516" s="3">
        <v>1</v>
      </c>
      <c r="F516" s="3">
        <v>0</v>
      </c>
      <c r="G516" s="3">
        <v>0</v>
      </c>
      <c r="H516" s="3">
        <v>1</v>
      </c>
      <c r="I516" s="3">
        <v>14</v>
      </c>
      <c r="J516" s="3">
        <v>19</v>
      </c>
      <c r="K516" s="3">
        <v>12</v>
      </c>
      <c r="L516" s="3">
        <v>19</v>
      </c>
      <c r="M516" s="3">
        <v>10</v>
      </c>
      <c r="N516" s="3">
        <v>0</v>
      </c>
      <c r="O516" s="3">
        <v>0</v>
      </c>
      <c r="P516" s="3">
        <v>0</v>
      </c>
      <c r="Q516" s="3">
        <v>0</v>
      </c>
      <c r="R516" s="3">
        <v>1</v>
      </c>
    </row>
    <row r="517" spans="1:18" x14ac:dyDescent="0.3">
      <c r="A517" s="2" t="s">
        <v>72</v>
      </c>
      <c r="B517" s="2" t="s">
        <v>19</v>
      </c>
      <c r="C517" s="2" t="s">
        <v>11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</row>
    <row r="518" spans="1:18" x14ac:dyDescent="0.3">
      <c r="A518" s="2" t="s">
        <v>72</v>
      </c>
      <c r="B518" s="2" t="s">
        <v>20</v>
      </c>
      <c r="C518" s="2" t="s">
        <v>11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</row>
    <row r="519" spans="1:18" x14ac:dyDescent="0.3">
      <c r="A519" s="2" t="s">
        <v>72</v>
      </c>
      <c r="B519" s="2" t="s">
        <v>21</v>
      </c>
      <c r="C519" s="2" t="s">
        <v>11</v>
      </c>
      <c r="D519" s="3">
        <v>0</v>
      </c>
      <c r="E519" s="3">
        <v>1</v>
      </c>
      <c r="F519" s="3">
        <v>0</v>
      </c>
      <c r="G519" s="3">
        <v>0</v>
      </c>
      <c r="H519" s="3">
        <v>0</v>
      </c>
      <c r="I519" s="3">
        <v>0</v>
      </c>
      <c r="J519" s="3">
        <v>2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</row>
    <row r="520" spans="1:18" x14ac:dyDescent="0.3">
      <c r="A520" s="2" t="s">
        <v>72</v>
      </c>
      <c r="B520" s="2" t="s">
        <v>22</v>
      </c>
      <c r="C520" s="2" t="s">
        <v>11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2</v>
      </c>
      <c r="L520" s="3">
        <v>1</v>
      </c>
      <c r="M520" s="3">
        <v>0</v>
      </c>
      <c r="N520" s="3">
        <v>0</v>
      </c>
      <c r="O520" s="3">
        <v>0</v>
      </c>
      <c r="P520" s="3">
        <v>0</v>
      </c>
      <c r="Q520" s="3">
        <v>1</v>
      </c>
      <c r="R520" s="3">
        <v>0</v>
      </c>
    </row>
    <row r="521" spans="1:18" x14ac:dyDescent="0.3">
      <c r="A521" s="2" t="s">
        <v>72</v>
      </c>
      <c r="B521" s="2" t="s">
        <v>23</v>
      </c>
      <c r="C521" s="2" t="s">
        <v>11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</row>
    <row r="522" spans="1:18" x14ac:dyDescent="0.3">
      <c r="A522" s="2" t="s">
        <v>72</v>
      </c>
      <c r="B522" s="2" t="s">
        <v>24</v>
      </c>
      <c r="C522" s="2" t="s">
        <v>11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1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</row>
    <row r="523" spans="1:18" x14ac:dyDescent="0.3">
      <c r="A523" s="2" t="s">
        <v>72</v>
      </c>
      <c r="B523" s="2" t="s">
        <v>25</v>
      </c>
      <c r="C523" s="2" t="s">
        <v>11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</row>
    <row r="524" spans="1:18" x14ac:dyDescent="0.3">
      <c r="A524" s="2" t="s">
        <v>72</v>
      </c>
      <c r="B524" s="2" t="s">
        <v>26</v>
      </c>
      <c r="C524" s="2" t="s">
        <v>11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</row>
    <row r="525" spans="1:18" x14ac:dyDescent="0.3">
      <c r="A525" s="2" t="s">
        <v>72</v>
      </c>
      <c r="B525" s="2" t="s">
        <v>27</v>
      </c>
      <c r="C525" s="2" t="s">
        <v>11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1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</row>
    <row r="526" spans="1:18" x14ac:dyDescent="0.3">
      <c r="A526" s="2" t="s">
        <v>72</v>
      </c>
      <c r="B526" s="2" t="s">
        <v>28</v>
      </c>
      <c r="C526" s="2" t="s">
        <v>11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</row>
    <row r="527" spans="1:18" x14ac:dyDescent="0.3">
      <c r="A527" s="2" t="s">
        <v>73</v>
      </c>
      <c r="B527" s="2" t="s">
        <v>9</v>
      </c>
      <c r="C527" s="2" t="s">
        <v>11</v>
      </c>
      <c r="D527" s="3">
        <v>6</v>
      </c>
      <c r="E527" s="3">
        <v>1</v>
      </c>
      <c r="F527" s="3">
        <v>0</v>
      </c>
      <c r="G527" s="3">
        <v>4</v>
      </c>
      <c r="H527" s="3">
        <v>3</v>
      </c>
      <c r="I527" s="3">
        <v>132</v>
      </c>
      <c r="J527" s="3">
        <v>128</v>
      </c>
      <c r="K527" s="3">
        <v>143</v>
      </c>
      <c r="L527" s="3">
        <v>119</v>
      </c>
      <c r="M527" s="3">
        <v>135</v>
      </c>
      <c r="N527" s="3">
        <v>0</v>
      </c>
      <c r="O527" s="3">
        <v>0</v>
      </c>
      <c r="P527" s="3">
        <v>0</v>
      </c>
      <c r="Q527" s="3">
        <v>8</v>
      </c>
      <c r="R527" s="3">
        <v>8</v>
      </c>
    </row>
    <row r="528" spans="1:18" x14ac:dyDescent="0.3">
      <c r="A528" s="2" t="s">
        <v>73</v>
      </c>
      <c r="B528" s="2" t="s">
        <v>12</v>
      </c>
      <c r="C528" s="2" t="s">
        <v>11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14</v>
      </c>
      <c r="J528" s="3">
        <v>10</v>
      </c>
      <c r="K528" s="3">
        <v>10</v>
      </c>
      <c r="L528" s="3">
        <v>9</v>
      </c>
      <c r="M528" s="3">
        <v>7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</row>
    <row r="529" spans="1:18" x14ac:dyDescent="0.3">
      <c r="A529" s="2" t="s">
        <v>73</v>
      </c>
      <c r="B529" s="2" t="s">
        <v>13</v>
      </c>
      <c r="C529" s="2" t="s">
        <v>11</v>
      </c>
      <c r="D529" s="3">
        <v>1</v>
      </c>
      <c r="E529" s="3">
        <v>0</v>
      </c>
      <c r="F529" s="3">
        <v>0</v>
      </c>
      <c r="G529" s="3">
        <v>0</v>
      </c>
      <c r="H529" s="3">
        <v>0</v>
      </c>
      <c r="I529" s="3">
        <v>19</v>
      </c>
      <c r="J529" s="3">
        <v>17</v>
      </c>
      <c r="K529" s="3">
        <v>17</v>
      </c>
      <c r="L529" s="3">
        <v>7</v>
      </c>
      <c r="M529" s="3">
        <v>9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</row>
    <row r="530" spans="1:18" x14ac:dyDescent="0.3">
      <c r="A530" s="2" t="s">
        <v>73</v>
      </c>
      <c r="B530" s="2" t="s">
        <v>14</v>
      </c>
      <c r="C530" s="2" t="s">
        <v>11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13</v>
      </c>
      <c r="J530" s="3">
        <v>9</v>
      </c>
      <c r="K530" s="3">
        <v>11</v>
      </c>
      <c r="L530" s="3">
        <v>10</v>
      </c>
      <c r="M530" s="3">
        <v>8</v>
      </c>
      <c r="N530" s="3">
        <v>0</v>
      </c>
      <c r="O530" s="3">
        <v>0</v>
      </c>
      <c r="P530" s="3">
        <v>0</v>
      </c>
      <c r="Q530" s="3">
        <v>0</v>
      </c>
      <c r="R530" s="3">
        <v>1</v>
      </c>
    </row>
    <row r="531" spans="1:18" x14ac:dyDescent="0.3">
      <c r="A531" s="2" t="s">
        <v>73</v>
      </c>
      <c r="B531" s="2" t="s">
        <v>15</v>
      </c>
      <c r="C531" s="2" t="s">
        <v>11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1</v>
      </c>
      <c r="K531" s="3">
        <v>0</v>
      </c>
      <c r="L531" s="3">
        <v>2</v>
      </c>
      <c r="M531" s="3">
        <v>0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</row>
    <row r="532" spans="1:18" x14ac:dyDescent="0.3">
      <c r="A532" s="2" t="s">
        <v>73</v>
      </c>
      <c r="B532" s="2" t="s">
        <v>16</v>
      </c>
      <c r="C532" s="2" t="s">
        <v>11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2</v>
      </c>
      <c r="J532" s="3">
        <v>1</v>
      </c>
      <c r="K532" s="3">
        <v>1</v>
      </c>
      <c r="L532" s="3">
        <v>1</v>
      </c>
      <c r="M532" s="3">
        <v>2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</row>
    <row r="533" spans="1:18" x14ac:dyDescent="0.3">
      <c r="A533" s="2" t="s">
        <v>73</v>
      </c>
      <c r="B533" s="2" t="s">
        <v>17</v>
      </c>
      <c r="C533" s="2" t="s">
        <v>11</v>
      </c>
      <c r="D533" s="3">
        <v>1</v>
      </c>
      <c r="E533" s="3">
        <v>0</v>
      </c>
      <c r="F533" s="3">
        <v>0</v>
      </c>
      <c r="G533" s="3">
        <v>1</v>
      </c>
      <c r="H533" s="3">
        <v>2</v>
      </c>
      <c r="I533" s="3">
        <v>39</v>
      </c>
      <c r="J533" s="3">
        <v>47</v>
      </c>
      <c r="K533" s="3">
        <v>40</v>
      </c>
      <c r="L533" s="3">
        <v>37</v>
      </c>
      <c r="M533" s="3">
        <v>45</v>
      </c>
      <c r="N533" s="3">
        <v>0</v>
      </c>
      <c r="O533" s="3">
        <v>0</v>
      </c>
      <c r="P533" s="3">
        <v>0</v>
      </c>
      <c r="Q533" s="3">
        <v>5</v>
      </c>
      <c r="R533" s="3">
        <v>2</v>
      </c>
    </row>
    <row r="534" spans="1:18" x14ac:dyDescent="0.3">
      <c r="A534" s="2" t="s">
        <v>73</v>
      </c>
      <c r="B534" s="2" t="s">
        <v>18</v>
      </c>
      <c r="C534" s="2" t="s">
        <v>11</v>
      </c>
      <c r="D534" s="3">
        <v>4</v>
      </c>
      <c r="E534" s="3">
        <v>1</v>
      </c>
      <c r="F534" s="3">
        <v>0</v>
      </c>
      <c r="G534" s="3">
        <v>3</v>
      </c>
      <c r="H534" s="3">
        <v>0</v>
      </c>
      <c r="I534" s="3">
        <v>36</v>
      </c>
      <c r="J534" s="3">
        <v>33</v>
      </c>
      <c r="K534" s="3">
        <v>43</v>
      </c>
      <c r="L534" s="3">
        <v>40</v>
      </c>
      <c r="M534" s="3">
        <v>44</v>
      </c>
      <c r="N534" s="3">
        <v>0</v>
      </c>
      <c r="O534" s="3">
        <v>0</v>
      </c>
      <c r="P534" s="3">
        <v>0</v>
      </c>
      <c r="Q534" s="3">
        <v>1</v>
      </c>
      <c r="R534" s="3">
        <v>3</v>
      </c>
    </row>
    <row r="535" spans="1:18" x14ac:dyDescent="0.3">
      <c r="A535" s="2" t="s">
        <v>73</v>
      </c>
      <c r="B535" s="2" t="s">
        <v>19</v>
      </c>
      <c r="C535" s="2" t="s">
        <v>11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</row>
    <row r="536" spans="1:18" x14ac:dyDescent="0.3">
      <c r="A536" s="2" t="s">
        <v>73</v>
      </c>
      <c r="B536" s="2" t="s">
        <v>20</v>
      </c>
      <c r="C536" s="2" t="s">
        <v>11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2</v>
      </c>
      <c r="K536" s="3">
        <v>0</v>
      </c>
      <c r="L536" s="3">
        <v>0</v>
      </c>
      <c r="M536" s="3">
        <v>4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</row>
    <row r="537" spans="1:18" x14ac:dyDescent="0.3">
      <c r="A537" s="2" t="s">
        <v>73</v>
      </c>
      <c r="B537" s="2" t="s">
        <v>21</v>
      </c>
      <c r="C537" s="2" t="s">
        <v>11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3</v>
      </c>
      <c r="K537" s="3">
        <v>2</v>
      </c>
      <c r="L537" s="3">
        <v>1</v>
      </c>
      <c r="M537" s="3">
        <v>1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</row>
    <row r="538" spans="1:18" x14ac:dyDescent="0.3">
      <c r="A538" s="2" t="s">
        <v>73</v>
      </c>
      <c r="B538" s="2" t="s">
        <v>22</v>
      </c>
      <c r="C538" s="2" t="s">
        <v>11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1</v>
      </c>
      <c r="J538" s="3">
        <v>0</v>
      </c>
      <c r="K538" s="3">
        <v>3</v>
      </c>
      <c r="L538" s="3">
        <v>2</v>
      </c>
      <c r="M538" s="3">
        <v>5</v>
      </c>
      <c r="N538" s="3">
        <v>0</v>
      </c>
      <c r="O538" s="3">
        <v>0</v>
      </c>
      <c r="P538" s="3">
        <v>0</v>
      </c>
      <c r="Q538" s="3">
        <v>0</v>
      </c>
      <c r="R538" s="3">
        <v>1</v>
      </c>
    </row>
    <row r="539" spans="1:18" x14ac:dyDescent="0.3">
      <c r="A539" s="2" t="s">
        <v>73</v>
      </c>
      <c r="B539" s="2" t="s">
        <v>23</v>
      </c>
      <c r="C539" s="2" t="s">
        <v>11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</row>
    <row r="540" spans="1:18" x14ac:dyDescent="0.3">
      <c r="A540" s="2" t="s">
        <v>73</v>
      </c>
      <c r="B540" s="2" t="s">
        <v>24</v>
      </c>
      <c r="C540" s="2" t="s">
        <v>11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1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</row>
    <row r="541" spans="1:18" x14ac:dyDescent="0.3">
      <c r="A541" s="2" t="s">
        <v>73</v>
      </c>
      <c r="B541" s="2" t="s">
        <v>25</v>
      </c>
      <c r="C541" s="2" t="s">
        <v>11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1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</row>
    <row r="542" spans="1:18" x14ac:dyDescent="0.3">
      <c r="A542" s="2" t="s">
        <v>73</v>
      </c>
      <c r="B542" s="2" t="s">
        <v>26</v>
      </c>
      <c r="C542" s="2" t="s">
        <v>11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</row>
    <row r="543" spans="1:18" x14ac:dyDescent="0.3">
      <c r="A543" s="2" t="s">
        <v>73</v>
      </c>
      <c r="B543" s="2" t="s">
        <v>27</v>
      </c>
      <c r="C543" s="2" t="s">
        <v>11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4</v>
      </c>
      <c r="J543" s="3">
        <v>3</v>
      </c>
      <c r="K543" s="3">
        <v>8</v>
      </c>
      <c r="L543" s="3">
        <v>3</v>
      </c>
      <c r="M543" s="3">
        <v>7</v>
      </c>
      <c r="N543" s="3">
        <v>0</v>
      </c>
      <c r="O543" s="3">
        <v>0</v>
      </c>
      <c r="P543" s="3">
        <v>0</v>
      </c>
      <c r="Q543" s="3">
        <v>1</v>
      </c>
      <c r="R543" s="3">
        <v>1</v>
      </c>
    </row>
    <row r="544" spans="1:18" x14ac:dyDescent="0.3">
      <c r="A544" s="2" t="s">
        <v>73</v>
      </c>
      <c r="B544" s="2" t="s">
        <v>28</v>
      </c>
      <c r="C544" s="2" t="s">
        <v>11</v>
      </c>
      <c r="D544" s="3">
        <v>0</v>
      </c>
      <c r="E544" s="3">
        <v>0</v>
      </c>
      <c r="F544" s="3">
        <v>0</v>
      </c>
      <c r="G544" s="3">
        <v>0</v>
      </c>
      <c r="H544" s="3">
        <v>1</v>
      </c>
      <c r="I544" s="3">
        <v>4</v>
      </c>
      <c r="J544" s="3">
        <v>2</v>
      </c>
      <c r="K544" s="3">
        <v>7</v>
      </c>
      <c r="L544" s="3">
        <v>7</v>
      </c>
      <c r="M544" s="3">
        <v>2</v>
      </c>
      <c r="N544" s="3">
        <v>0</v>
      </c>
      <c r="O544" s="3">
        <v>0</v>
      </c>
      <c r="P544" s="3">
        <v>0</v>
      </c>
      <c r="Q544" s="3">
        <v>1</v>
      </c>
      <c r="R544" s="3">
        <v>0</v>
      </c>
    </row>
    <row r="545" spans="1:18" x14ac:dyDescent="0.3">
      <c r="A545" s="2" t="s">
        <v>29</v>
      </c>
      <c r="B545" s="2" t="s">
        <v>9</v>
      </c>
      <c r="C545" s="2" t="s">
        <v>11</v>
      </c>
      <c r="D545" s="3">
        <v>0</v>
      </c>
      <c r="E545" s="3">
        <v>1</v>
      </c>
      <c r="F545" s="3">
        <v>1</v>
      </c>
      <c r="G545" s="3">
        <v>1</v>
      </c>
      <c r="H545" s="3">
        <v>0</v>
      </c>
      <c r="I545" s="3">
        <v>13</v>
      </c>
      <c r="J545" s="3">
        <v>21</v>
      </c>
      <c r="K545" s="3">
        <v>25</v>
      </c>
      <c r="L545" s="3">
        <v>23</v>
      </c>
      <c r="M545" s="3">
        <v>23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</row>
    <row r="546" spans="1:18" x14ac:dyDescent="0.3">
      <c r="A546" s="2" t="s">
        <v>29</v>
      </c>
      <c r="B546" s="2" t="s">
        <v>12</v>
      </c>
      <c r="C546" s="2" t="s">
        <v>11</v>
      </c>
      <c r="D546" s="3">
        <v>0</v>
      </c>
      <c r="E546" s="3">
        <v>0</v>
      </c>
      <c r="F546" s="3">
        <v>0</v>
      </c>
      <c r="G546" s="3">
        <v>1</v>
      </c>
      <c r="H546" s="3">
        <v>0</v>
      </c>
      <c r="I546" s="3">
        <v>1</v>
      </c>
      <c r="J546" s="3">
        <v>2</v>
      </c>
      <c r="K546" s="3">
        <v>0</v>
      </c>
      <c r="L546" s="3">
        <v>2</v>
      </c>
      <c r="M546" s="3">
        <v>1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</row>
    <row r="547" spans="1:18" x14ac:dyDescent="0.3">
      <c r="A547" s="2" t="s">
        <v>29</v>
      </c>
      <c r="B547" s="2" t="s">
        <v>13</v>
      </c>
      <c r="C547" s="2" t="s">
        <v>11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1</v>
      </c>
      <c r="J547" s="3">
        <v>0</v>
      </c>
      <c r="K547" s="3">
        <v>1</v>
      </c>
      <c r="L547" s="3">
        <v>1</v>
      </c>
      <c r="M547" s="3">
        <v>3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</row>
    <row r="548" spans="1:18" x14ac:dyDescent="0.3">
      <c r="A548" s="2" t="s">
        <v>29</v>
      </c>
      <c r="B548" s="2" t="s">
        <v>14</v>
      </c>
      <c r="C548" s="2" t="s">
        <v>11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1</v>
      </c>
      <c r="J548" s="3">
        <v>1</v>
      </c>
      <c r="K548" s="3">
        <v>1</v>
      </c>
      <c r="L548" s="3">
        <v>3</v>
      </c>
      <c r="M548" s="3">
        <v>1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</row>
    <row r="549" spans="1:18" x14ac:dyDescent="0.3">
      <c r="A549" s="2" t="s">
        <v>29</v>
      </c>
      <c r="B549" s="2" t="s">
        <v>15</v>
      </c>
      <c r="C549" s="2" t="s">
        <v>11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1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</row>
    <row r="550" spans="1:18" x14ac:dyDescent="0.3">
      <c r="A550" s="2" t="s">
        <v>29</v>
      </c>
      <c r="B550" s="2" t="s">
        <v>16</v>
      </c>
      <c r="C550" s="2" t="s">
        <v>11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</row>
    <row r="551" spans="1:18" x14ac:dyDescent="0.3">
      <c r="A551" s="2" t="s">
        <v>29</v>
      </c>
      <c r="B551" s="2" t="s">
        <v>17</v>
      </c>
      <c r="C551" s="2" t="s">
        <v>11</v>
      </c>
      <c r="D551" s="3">
        <v>0</v>
      </c>
      <c r="E551" s="3">
        <v>0</v>
      </c>
      <c r="F551" s="3">
        <v>1</v>
      </c>
      <c r="G551" s="3">
        <v>0</v>
      </c>
      <c r="H551" s="3">
        <v>0</v>
      </c>
      <c r="I551" s="3">
        <v>7</v>
      </c>
      <c r="J551" s="3">
        <v>11</v>
      </c>
      <c r="K551" s="3">
        <v>13</v>
      </c>
      <c r="L551" s="3">
        <v>12</v>
      </c>
      <c r="M551" s="3">
        <v>13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</row>
    <row r="552" spans="1:18" x14ac:dyDescent="0.3">
      <c r="A552" s="2" t="s">
        <v>29</v>
      </c>
      <c r="B552" s="2" t="s">
        <v>18</v>
      </c>
      <c r="C552" s="2" t="s">
        <v>11</v>
      </c>
      <c r="D552" s="3">
        <v>0</v>
      </c>
      <c r="E552" s="3">
        <v>1</v>
      </c>
      <c r="F552" s="3">
        <v>0</v>
      </c>
      <c r="G552" s="3">
        <v>0</v>
      </c>
      <c r="H552" s="3">
        <v>0</v>
      </c>
      <c r="I552" s="3">
        <v>2</v>
      </c>
      <c r="J552" s="3">
        <v>6</v>
      </c>
      <c r="K552" s="3">
        <v>9</v>
      </c>
      <c r="L552" s="3">
        <v>3</v>
      </c>
      <c r="M552" s="3">
        <v>4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</row>
    <row r="553" spans="1:18" x14ac:dyDescent="0.3">
      <c r="A553" s="2" t="s">
        <v>29</v>
      </c>
      <c r="B553" s="2" t="s">
        <v>19</v>
      </c>
      <c r="C553" s="2" t="s">
        <v>11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</row>
    <row r="554" spans="1:18" x14ac:dyDescent="0.3">
      <c r="A554" s="2" t="s">
        <v>29</v>
      </c>
      <c r="B554" s="2" t="s">
        <v>20</v>
      </c>
      <c r="C554" s="2" t="s">
        <v>11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</row>
    <row r="555" spans="1:18" x14ac:dyDescent="0.3">
      <c r="A555" s="2" t="s">
        <v>29</v>
      </c>
      <c r="B555" s="2" t="s">
        <v>21</v>
      </c>
      <c r="C555" s="2" t="s">
        <v>11</v>
      </c>
      <c r="D555" s="3">
        <v>0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1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</row>
    <row r="556" spans="1:18" x14ac:dyDescent="0.3">
      <c r="A556" s="2" t="s">
        <v>29</v>
      </c>
      <c r="B556" s="2" t="s">
        <v>22</v>
      </c>
      <c r="C556" s="2" t="s">
        <v>11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1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</row>
    <row r="557" spans="1:18" x14ac:dyDescent="0.3">
      <c r="A557" s="2" t="s">
        <v>29</v>
      </c>
      <c r="B557" s="2" t="s">
        <v>23</v>
      </c>
      <c r="C557" s="2" t="s">
        <v>11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</row>
    <row r="558" spans="1:18" x14ac:dyDescent="0.3">
      <c r="A558" s="2" t="s">
        <v>29</v>
      </c>
      <c r="B558" s="2" t="s">
        <v>24</v>
      </c>
      <c r="C558" s="2" t="s">
        <v>11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</row>
    <row r="559" spans="1:18" x14ac:dyDescent="0.3">
      <c r="A559" s="2" t="s">
        <v>29</v>
      </c>
      <c r="B559" s="2" t="s">
        <v>25</v>
      </c>
      <c r="C559" s="2" t="s">
        <v>11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</row>
    <row r="560" spans="1:18" x14ac:dyDescent="0.3">
      <c r="A560" s="2" t="s">
        <v>29</v>
      </c>
      <c r="B560" s="2" t="s">
        <v>26</v>
      </c>
      <c r="C560" s="2" t="s">
        <v>11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</row>
    <row r="561" spans="1:18" x14ac:dyDescent="0.3">
      <c r="A561" s="2" t="s">
        <v>29</v>
      </c>
      <c r="B561" s="2" t="s">
        <v>27</v>
      </c>
      <c r="C561" s="2" t="s">
        <v>11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1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</row>
    <row r="562" spans="1:18" x14ac:dyDescent="0.3">
      <c r="A562" s="2" t="s">
        <v>29</v>
      </c>
      <c r="B562" s="2" t="s">
        <v>28</v>
      </c>
      <c r="C562" s="2" t="s">
        <v>11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1</v>
      </c>
      <c r="M562" s="3">
        <v>1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</row>
    <row r="564" spans="1:18" ht="115.2" x14ac:dyDescent="0.3">
      <c r="A564" s="4" t="s">
        <v>31</v>
      </c>
    </row>
    <row r="566" spans="1:18" x14ac:dyDescent="0.3">
      <c r="A566" t="s">
        <v>32</v>
      </c>
    </row>
    <row r="567" spans="1:18" x14ac:dyDescent="0.3">
      <c r="A567" t="s">
        <v>33</v>
      </c>
    </row>
    <row r="569" spans="1:18" x14ac:dyDescent="0.3">
      <c r="A569" t="s">
        <v>34</v>
      </c>
    </row>
    <row r="570" spans="1:18" x14ac:dyDescent="0.3">
      <c r="A570" t="s">
        <v>35</v>
      </c>
    </row>
    <row r="572" spans="1:18" x14ac:dyDescent="0.3">
      <c r="A572" t="s">
        <v>36</v>
      </c>
    </row>
    <row r="573" spans="1:18" x14ac:dyDescent="0.3">
      <c r="A573" t="s">
        <v>37</v>
      </c>
    </row>
    <row r="575" spans="1:18" x14ac:dyDescent="0.3">
      <c r="A575" t="s">
        <v>38</v>
      </c>
    </row>
    <row r="577" spans="1:1" x14ac:dyDescent="0.3">
      <c r="A577" t="s">
        <v>39</v>
      </c>
    </row>
    <row r="578" spans="1:1" x14ac:dyDescent="0.3">
      <c r="A578" t="s">
        <v>40</v>
      </c>
    </row>
    <row r="588" spans="1:1" x14ac:dyDescent="0.3">
      <c r="A588" t="s">
        <v>41</v>
      </c>
    </row>
    <row r="589" spans="1:1" x14ac:dyDescent="0.3">
      <c r="A589" t="s">
        <v>42</v>
      </c>
    </row>
  </sheetData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71"/>
  <sheetViews>
    <sheetView zoomScale="50" zoomScaleNormal="50" workbookViewId="0">
      <selection activeCell="BC32" sqref="BC32"/>
    </sheetView>
  </sheetViews>
  <sheetFormatPr defaultRowHeight="14.4" x14ac:dyDescent="0.3"/>
  <cols>
    <col min="2" max="2" width="25" customWidth="1"/>
    <col min="4" max="4" width="11.21875" customWidth="1"/>
    <col min="5" max="5" width="11.5546875" customWidth="1"/>
    <col min="41" max="41" width="18.6640625" customWidth="1"/>
    <col min="52" max="52" width="9.33203125" customWidth="1"/>
  </cols>
  <sheetData>
    <row r="2" spans="2:67" x14ac:dyDescent="0.3">
      <c r="B2" s="2" t="s">
        <v>97</v>
      </c>
      <c r="W2" s="16" t="s">
        <v>99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O2" s="2" t="s">
        <v>119</v>
      </c>
      <c r="AY2" s="2" t="s">
        <v>120</v>
      </c>
      <c r="BI2" s="2" t="s">
        <v>122</v>
      </c>
    </row>
    <row r="3" spans="2:67" x14ac:dyDescent="0.3">
      <c r="B3" s="10" t="s">
        <v>0</v>
      </c>
      <c r="C3" s="10" t="s">
        <v>9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19</v>
      </c>
      <c r="L3" s="10" t="s">
        <v>20</v>
      </c>
      <c r="M3" s="10" t="s">
        <v>21</v>
      </c>
      <c r="N3" s="10" t="s">
        <v>22</v>
      </c>
      <c r="O3" s="10" t="s">
        <v>23</v>
      </c>
      <c r="P3" s="10" t="s">
        <v>24</v>
      </c>
      <c r="Q3" s="10" t="s">
        <v>25</v>
      </c>
      <c r="R3" s="10" t="s">
        <v>26</v>
      </c>
      <c r="S3" s="10" t="s">
        <v>27</v>
      </c>
      <c r="T3" s="10" t="s">
        <v>28</v>
      </c>
      <c r="W3" s="18" t="s">
        <v>74</v>
      </c>
      <c r="X3" s="19" t="s">
        <v>75</v>
      </c>
      <c r="Y3" s="20" t="s">
        <v>12</v>
      </c>
      <c r="Z3" s="20" t="s">
        <v>13</v>
      </c>
      <c r="AA3" s="20" t="s">
        <v>76</v>
      </c>
      <c r="AB3" s="20" t="s">
        <v>77</v>
      </c>
      <c r="AC3" s="19" t="s">
        <v>95</v>
      </c>
      <c r="AE3" s="16"/>
      <c r="AF3" s="16"/>
      <c r="AH3" s="15"/>
      <c r="AO3" s="10" t="s">
        <v>0</v>
      </c>
      <c r="AP3" s="18" t="s">
        <v>74</v>
      </c>
      <c r="AQ3" s="19" t="s">
        <v>75</v>
      </c>
      <c r="AR3" s="20" t="s">
        <v>12</v>
      </c>
      <c r="AS3" s="20" t="s">
        <v>13</v>
      </c>
      <c r="AT3" s="20" t="s">
        <v>76</v>
      </c>
      <c r="AU3" s="20" t="s">
        <v>77</v>
      </c>
      <c r="AV3" s="19" t="s">
        <v>95</v>
      </c>
      <c r="AY3" s="35" t="s">
        <v>0</v>
      </c>
      <c r="AZ3" s="39" t="s">
        <v>80</v>
      </c>
      <c r="BA3" s="2" t="s">
        <v>102</v>
      </c>
      <c r="BI3" s="35" t="s">
        <v>0</v>
      </c>
      <c r="BJ3" s="39" t="s">
        <v>9</v>
      </c>
      <c r="BK3" s="42" t="s">
        <v>12</v>
      </c>
      <c r="BL3" s="42" t="s">
        <v>13</v>
      </c>
      <c r="BM3" s="42" t="s">
        <v>76</v>
      </c>
      <c r="BN3" s="42" t="s">
        <v>77</v>
      </c>
      <c r="BO3" s="41" t="s">
        <v>95</v>
      </c>
    </row>
    <row r="4" spans="2:67" x14ac:dyDescent="0.3">
      <c r="B4" s="10" t="s">
        <v>8</v>
      </c>
      <c r="C4" s="11">
        <f>SUMPRODUCT((ton_m!$A$5:$A$562=Koonti_kuolleet!$B4)*(ton_m!$D$3:$R$3=Koonti_kuolleet!$B$3)*(ton_m!$B$5:$B$562=Koonti_kuolleet!C$3)*(ton_m!$D$5:$R$562)/5)</f>
        <v>191.40000000000003</v>
      </c>
      <c r="D4" s="11">
        <f>SUMPRODUCT((ton_m!$A$5:$A$562=Koonti_kuolleet!$B4)*(ton_m!$D$3:$R$3=Koonti_kuolleet!$B$3)*(ton_m!$B$5:$B$562=Koonti_kuolleet!D$3)*(ton_m!$D$5:$R$562)/5)</f>
        <v>18</v>
      </c>
      <c r="E4" s="11">
        <f>SUMPRODUCT((ton_m!$A$5:$A$562=Koonti_kuolleet!$B4)*(ton_m!$D$3:$R$3=Koonti_kuolleet!$B$3)*(ton_m!$B$5:$B$562=Koonti_kuolleet!E$3)*(ton_m!$D$5:$R$562)/5)</f>
        <v>15.4</v>
      </c>
      <c r="F4" s="11">
        <f>SUMPRODUCT((ton_m!$A$5:$A$562=Koonti_kuolleet!$B4)*(ton_m!$D$3:$R$3=Koonti_kuolleet!$B$3)*(ton_m!$B$5:$B$562=Koonti_kuolleet!F$3)*(ton_m!$D$5:$R$562)/5)</f>
        <v>4.2</v>
      </c>
      <c r="G4" s="11">
        <f>SUMPRODUCT((ton_m!$A$5:$A$562=Koonti_kuolleet!$B4)*(ton_m!$D$3:$R$3=Koonti_kuolleet!$B$3)*(ton_m!$B$5:$B$562=Koonti_kuolleet!G$3)*(ton_m!$D$5:$R$562)/5)</f>
        <v>20</v>
      </c>
      <c r="H4" s="11">
        <f>SUMPRODUCT((ton_m!$A$5:$A$562=Koonti_kuolleet!$B4)*(ton_m!$D$3:$R$3=Koonti_kuolleet!$B$3)*(ton_m!$B$5:$B$562=Koonti_kuolleet!H$3)*(ton_m!$D$5:$R$562)/5)</f>
        <v>0.4</v>
      </c>
      <c r="I4" s="11">
        <f>SUMPRODUCT((ton_m!$A$5:$A$562=Koonti_kuolleet!$B4)*(ton_m!$D$3:$R$3=Koonti_kuolleet!$B$3)*(ton_m!$B$5:$B$562=Koonti_kuolleet!I$3)*(ton_m!$D$5:$R$562)/5)</f>
        <v>93</v>
      </c>
      <c r="J4" s="11">
        <f>SUMPRODUCT((ton_m!$A$5:$A$562=Koonti_kuolleet!$B4)*(ton_m!$D$3:$R$3=Koonti_kuolleet!$B$3)*(ton_m!$B$5:$B$562=Koonti_kuolleet!J$3)*(ton_m!$D$5:$R$562)/5)</f>
        <v>17.800000000000004</v>
      </c>
      <c r="K4" s="11">
        <f>SUMPRODUCT((ton_m!$A$5:$A$562=Koonti_kuolleet!$B4)*(ton_m!$D$3:$R$3=Koonti_kuolleet!$B$3)*(ton_m!$B$5:$B$562=Koonti_kuolleet!K$3)*(ton_m!$D$5:$R$562)/5)</f>
        <v>0.2</v>
      </c>
      <c r="L4" s="11">
        <f>SUMPRODUCT((ton_m!$A$5:$A$562=Koonti_kuolleet!$B4)*(ton_m!$D$3:$R$3=Koonti_kuolleet!$B$3)*(ton_m!$B$5:$B$562=Koonti_kuolleet!L$3)*(ton_m!$D$5:$R$562)/5)</f>
        <v>0.2</v>
      </c>
      <c r="M4" s="11">
        <f>SUMPRODUCT((ton_m!$A$5:$A$562=Koonti_kuolleet!$B4)*(ton_m!$D$3:$R$3=Koonti_kuolleet!$B$3)*(ton_m!$B$5:$B$562=Koonti_kuolleet!M$3)*(ton_m!$D$5:$R$562)/5)</f>
        <v>7.8000000000000007</v>
      </c>
      <c r="N4" s="11">
        <f>SUMPRODUCT((ton_m!$A$5:$A$562=Koonti_kuolleet!$B4)*(ton_m!$D$3:$R$3=Koonti_kuolleet!$B$3)*(ton_m!$B$5:$B$562=Koonti_kuolleet!N$3)*(ton_m!$D$5:$R$562)/5)</f>
        <v>1.2</v>
      </c>
      <c r="O4" s="11">
        <f>SUMPRODUCT((ton_m!$A$5:$A$562=Koonti_kuolleet!$B4)*(ton_m!$D$3:$R$3=Koonti_kuolleet!$B$3)*(ton_m!$B$5:$B$562=Koonti_kuolleet!O$3)*(ton_m!$D$5:$R$562)/5)</f>
        <v>4.6000000000000005</v>
      </c>
      <c r="P4" s="11">
        <f>SUMPRODUCT((ton_m!$A$5:$A$562=Koonti_kuolleet!$B4)*(ton_m!$D$3:$R$3=Koonti_kuolleet!$B$3)*(ton_m!$B$5:$B$562=Koonti_kuolleet!P$3)*(ton_m!$D$5:$R$562)/5)</f>
        <v>0.60000000000000009</v>
      </c>
      <c r="Q4" s="11">
        <f>SUMPRODUCT((ton_m!$A$5:$A$562=Koonti_kuolleet!$B4)*(ton_m!$D$3:$R$3=Koonti_kuolleet!$B$3)*(ton_m!$B$5:$B$562=Koonti_kuolleet!Q$3)*(ton_m!$D$5:$R$562)/5)</f>
        <v>2.4000000000000004</v>
      </c>
      <c r="R4" s="11">
        <f>SUMPRODUCT((ton_m!$A$5:$A$562=Koonti_kuolleet!$B4)*(ton_m!$D$3:$R$3=Koonti_kuolleet!$B$3)*(ton_m!$B$5:$B$562=Koonti_kuolleet!R$3)*(ton_m!$D$5:$R$562)/5)</f>
        <v>0.60000000000000009</v>
      </c>
      <c r="S4" s="11">
        <f>SUMPRODUCT((ton_m!$A$5:$A$562=Koonti_kuolleet!$B4)*(ton_m!$D$3:$R$3=Koonti_kuolleet!$B$3)*(ton_m!$B$5:$B$562=Koonti_kuolleet!S$3)*(ton_m!$D$5:$R$562)/5)</f>
        <v>4.5999999999999996</v>
      </c>
      <c r="T4" s="11">
        <f>SUMPRODUCT((ton_m!$A$5:$A$562=Koonti_kuolleet!$B4)*(ton_m!$D$3:$R$3=Koonti_kuolleet!$B$3)*(ton_m!$B$5:$B$562=Koonti_kuolleet!T$3)*(ton_m!$D$5:$R$562)/5)</f>
        <v>0.4</v>
      </c>
      <c r="V4" s="3"/>
      <c r="W4" s="21">
        <f>SUM(Y4:AC4)</f>
        <v>191.4</v>
      </c>
      <c r="X4" s="21">
        <f>SUM(Y4:AB4)</f>
        <v>186.4</v>
      </c>
      <c r="Y4" s="21">
        <f>D4</f>
        <v>18</v>
      </c>
      <c r="Z4" s="21">
        <f>E4</f>
        <v>15.4</v>
      </c>
      <c r="AA4" s="21">
        <f>F4+G4+H4</f>
        <v>24.599999999999998</v>
      </c>
      <c r="AB4" s="21">
        <f>I4+J4+K4+L4+M4+N4+O4+P4+Q4+R4</f>
        <v>128.4</v>
      </c>
      <c r="AC4" s="21">
        <f>S4+T4</f>
        <v>5</v>
      </c>
      <c r="AD4" s="17"/>
      <c r="AE4" s="15"/>
      <c r="AF4" s="15"/>
      <c r="AG4" s="15"/>
      <c r="AH4" s="15"/>
      <c r="AO4" s="10" t="s">
        <v>8</v>
      </c>
      <c r="AP4" s="11">
        <f>AQ4+AV4</f>
        <v>7449.6789824650614</v>
      </c>
      <c r="AQ4" s="11">
        <f>SUM(AR4:AU4)</f>
        <v>7276.640478872062</v>
      </c>
      <c r="AR4" s="11">
        <f>Y4*$AL$12</f>
        <v>548.56753789370327</v>
      </c>
      <c r="AS4" s="11">
        <f>Z4*$AL$13</f>
        <v>410.70471212926037</v>
      </c>
      <c r="AT4" s="11">
        <f>AA4*$AL$14</f>
        <v>1202.1011552288892</v>
      </c>
      <c r="AU4" s="11">
        <f>AB4*$AL$15</f>
        <v>5115.267073620209</v>
      </c>
      <c r="AV4" s="11">
        <f>AC4*$AL$17</f>
        <v>173.03850359299923</v>
      </c>
      <c r="AY4" s="35" t="s">
        <v>8</v>
      </c>
      <c r="AZ4" s="3">
        <f>AP4+AP38</f>
        <v>9779.0543167057258</v>
      </c>
      <c r="BA4" s="3">
        <f>W4+W38</f>
        <v>260.8</v>
      </c>
      <c r="BF4" s="3"/>
      <c r="BI4" s="35" t="s">
        <v>8</v>
      </c>
      <c r="BJ4" s="3">
        <f>W4+W38</f>
        <v>260.8</v>
      </c>
      <c r="BK4" s="3">
        <f>Y4+Y38</f>
        <v>34.4</v>
      </c>
      <c r="BL4" s="3">
        <f>Z4+Z38</f>
        <v>23.200000000000003</v>
      </c>
      <c r="BM4" s="3">
        <f>AA4+AA38</f>
        <v>27.4</v>
      </c>
      <c r="BN4" s="3">
        <f>AB4+AB38</f>
        <v>170.2</v>
      </c>
      <c r="BO4" s="3">
        <f>AC4+AC38</f>
        <v>5.6</v>
      </c>
    </row>
    <row r="5" spans="2:67" x14ac:dyDescent="0.3">
      <c r="B5" s="10" t="s">
        <v>56</v>
      </c>
      <c r="C5" s="11">
        <f>SUMPRODUCT((ton_m!$A$5:$A$562=Koonti_kuolleet!$B5)*(ton_m!$D$3:$R$3=Koonti_kuolleet!$B$3)*(ton_m!$B$5:$B$562=Koonti_kuolleet!C$3)*(ton_m!$D$5:$R$562)/5)</f>
        <v>28</v>
      </c>
      <c r="D5" s="11">
        <f>SUMPRODUCT((ton_m!$A$5:$A$562=Koonti_kuolleet!$B5)*(ton_m!$D$3:$R$3=Koonti_kuolleet!$B$3)*(ton_m!$B$5:$B$562=Koonti_kuolleet!D$3)*(ton_m!$D$5:$R$562)/5)</f>
        <v>5.2</v>
      </c>
      <c r="E5" s="11">
        <f>SUMPRODUCT((ton_m!$A$5:$A$562=Koonti_kuolleet!$B5)*(ton_m!$D$3:$R$3=Koonti_kuolleet!$B$3)*(ton_m!$B$5:$B$562=Koonti_kuolleet!E$3)*(ton_m!$D$5:$R$562)/5)</f>
        <v>2.6</v>
      </c>
      <c r="F5" s="11">
        <f>SUMPRODUCT((ton_m!$A$5:$A$562=Koonti_kuolleet!$B5)*(ton_m!$D$3:$R$3=Koonti_kuolleet!$B$3)*(ton_m!$B$5:$B$562=Koonti_kuolleet!F$3)*(ton_m!$D$5:$R$562)/5)</f>
        <v>0.2</v>
      </c>
      <c r="G5" s="11">
        <f>SUMPRODUCT((ton_m!$A$5:$A$562=Koonti_kuolleet!$B5)*(ton_m!$D$3:$R$3=Koonti_kuolleet!$B$3)*(ton_m!$B$5:$B$562=Koonti_kuolleet!G$3)*(ton_m!$D$5:$R$562)/5)</f>
        <v>3.6000000000000005</v>
      </c>
      <c r="H5" s="11">
        <f>SUMPRODUCT((ton_m!$A$5:$A$562=Koonti_kuolleet!$B5)*(ton_m!$D$3:$R$3=Koonti_kuolleet!$B$3)*(ton_m!$B$5:$B$562=Koonti_kuolleet!H$3)*(ton_m!$D$5:$R$562)/5)</f>
        <v>0</v>
      </c>
      <c r="I5" s="11">
        <f>SUMPRODUCT((ton_m!$A$5:$A$562=Koonti_kuolleet!$B5)*(ton_m!$D$3:$R$3=Koonti_kuolleet!$B$3)*(ton_m!$B$5:$B$562=Koonti_kuolleet!I$3)*(ton_m!$D$5:$R$562)/5)</f>
        <v>12.200000000000001</v>
      </c>
      <c r="J5" s="11">
        <f>SUMPRODUCT((ton_m!$A$5:$A$562=Koonti_kuolleet!$B5)*(ton_m!$D$3:$R$3=Koonti_kuolleet!$B$3)*(ton_m!$B$5:$B$562=Koonti_kuolleet!J$3)*(ton_m!$D$5:$R$562)/5)</f>
        <v>2.2000000000000002</v>
      </c>
      <c r="K5" s="11">
        <f>SUMPRODUCT((ton_m!$A$5:$A$562=Koonti_kuolleet!$B5)*(ton_m!$D$3:$R$3=Koonti_kuolleet!$B$3)*(ton_m!$B$5:$B$562=Koonti_kuolleet!K$3)*(ton_m!$D$5:$R$562)/5)</f>
        <v>0.2</v>
      </c>
      <c r="L5" s="11">
        <f>SUMPRODUCT((ton_m!$A$5:$A$562=Koonti_kuolleet!$B5)*(ton_m!$D$3:$R$3=Koonti_kuolleet!$B$3)*(ton_m!$B$5:$B$562=Koonti_kuolleet!L$3)*(ton_m!$D$5:$R$562)/5)</f>
        <v>0.2</v>
      </c>
      <c r="M5" s="11">
        <f>SUMPRODUCT((ton_m!$A$5:$A$562=Koonti_kuolleet!$B5)*(ton_m!$D$3:$R$3=Koonti_kuolleet!$B$3)*(ton_m!$B$5:$B$562=Koonti_kuolleet!M$3)*(ton_m!$D$5:$R$562)/5)</f>
        <v>0.4</v>
      </c>
      <c r="N5" s="11">
        <f>SUMPRODUCT((ton_m!$A$5:$A$562=Koonti_kuolleet!$B5)*(ton_m!$D$3:$R$3=Koonti_kuolleet!$B$3)*(ton_m!$B$5:$B$562=Koonti_kuolleet!N$3)*(ton_m!$D$5:$R$562)/5)</f>
        <v>0</v>
      </c>
      <c r="O5" s="11">
        <f>SUMPRODUCT((ton_m!$A$5:$A$562=Koonti_kuolleet!$B5)*(ton_m!$D$3:$R$3=Koonti_kuolleet!$B$3)*(ton_m!$B$5:$B$562=Koonti_kuolleet!O$3)*(ton_m!$D$5:$R$562)/5)</f>
        <v>0.60000000000000009</v>
      </c>
      <c r="P5" s="11">
        <f>SUMPRODUCT((ton_m!$A$5:$A$562=Koonti_kuolleet!$B5)*(ton_m!$D$3:$R$3=Koonti_kuolleet!$B$3)*(ton_m!$B$5:$B$562=Koonti_kuolleet!P$3)*(ton_m!$D$5:$R$562)/5)</f>
        <v>0</v>
      </c>
      <c r="Q5" s="11">
        <f>SUMPRODUCT((ton_m!$A$5:$A$562=Koonti_kuolleet!$B5)*(ton_m!$D$3:$R$3=Koonti_kuolleet!$B$3)*(ton_m!$B$5:$B$562=Koonti_kuolleet!Q$3)*(ton_m!$D$5:$R$562)/5)</f>
        <v>0.2</v>
      </c>
      <c r="R5" s="11">
        <f>SUMPRODUCT((ton_m!$A$5:$A$562=Koonti_kuolleet!$B5)*(ton_m!$D$3:$R$3=Koonti_kuolleet!$B$3)*(ton_m!$B$5:$B$562=Koonti_kuolleet!R$3)*(ton_m!$D$5:$R$562)/5)</f>
        <v>0</v>
      </c>
      <c r="S5" s="11">
        <f>SUMPRODUCT((ton_m!$A$5:$A$562=Koonti_kuolleet!$B5)*(ton_m!$D$3:$R$3=Koonti_kuolleet!$B$3)*(ton_m!$B$5:$B$562=Koonti_kuolleet!S$3)*(ton_m!$D$5:$R$562)/5)</f>
        <v>0.4</v>
      </c>
      <c r="T5" s="11">
        <f>SUMPRODUCT((ton_m!$A$5:$A$562=Koonti_kuolleet!$B5)*(ton_m!$D$3:$R$3=Koonti_kuolleet!$B$3)*(ton_m!$B$5:$B$562=Koonti_kuolleet!T$3)*(ton_m!$D$5:$R$562)/5)</f>
        <v>0</v>
      </c>
      <c r="W5" s="21">
        <f t="shared" ref="W5:W68" si="0">SUM(Y5:AC5)</f>
        <v>28</v>
      </c>
      <c r="X5" s="21">
        <f t="shared" ref="X5:X68" si="1">SUM(Y5:AB5)</f>
        <v>27.6</v>
      </c>
      <c r="Y5" s="21">
        <f t="shared" ref="Y5:Y68" si="2">D5</f>
        <v>5.2</v>
      </c>
      <c r="Z5" s="21">
        <f t="shared" ref="Z5:Z68" si="3">E5</f>
        <v>2.6</v>
      </c>
      <c r="AA5" s="21">
        <f t="shared" ref="AA5:AA68" si="4">F5+G5+H5</f>
        <v>3.8000000000000007</v>
      </c>
      <c r="AB5" s="21">
        <f t="shared" ref="AB5:AB34" si="5">I5+J5+K5+L5+M5+N5+O5+P5+Q5+R5</f>
        <v>16</v>
      </c>
      <c r="AC5" s="21">
        <f t="shared" ref="AC5:AC34" si="6">S5+T5</f>
        <v>0.4</v>
      </c>
      <c r="AD5" s="17"/>
      <c r="AE5" s="15"/>
      <c r="AF5" s="15"/>
      <c r="AG5" s="15"/>
      <c r="AO5" s="10" t="s">
        <v>56</v>
      </c>
      <c r="AP5" s="11">
        <f t="shared" ref="AP5:AP34" si="7">AQ5+AV5</f>
        <v>1064.764783507736</v>
      </c>
      <c r="AQ5" s="11">
        <f t="shared" ref="AQ5:AQ34" si="8">SUM(AR5:AU5)</f>
        <v>1050.921703220296</v>
      </c>
      <c r="AR5" s="11">
        <f t="shared" ref="AR5:AR34" si="9">Y5*$AL$12</f>
        <v>158.47506650262542</v>
      </c>
      <c r="AS5" s="11">
        <f t="shared" ref="AS5:AS33" si="10">Z5*$AL$13</f>
        <v>69.339756593251749</v>
      </c>
      <c r="AT5" s="11">
        <f t="shared" ref="AT5:AT34" si="11">AA5*$AL$14</f>
        <v>185.69042235243009</v>
      </c>
      <c r="AU5" s="11">
        <f t="shared" ref="AU5:AU33" si="12">AB5*$AL$15</f>
        <v>637.41645777198858</v>
      </c>
      <c r="AV5" s="11">
        <f t="shared" ref="AV5:AV34" si="13">AC5*$AL$17</f>
        <v>13.843080287439939</v>
      </c>
      <c r="AY5" s="35" t="s">
        <v>56</v>
      </c>
      <c r="AZ5" s="3">
        <f>AP5+AP39</f>
        <v>1354.0483632476271</v>
      </c>
      <c r="BA5" s="3">
        <f>W5+W39</f>
        <v>36.799999999999997</v>
      </c>
      <c r="BF5" s="3"/>
      <c r="BI5" s="35" t="s">
        <v>56</v>
      </c>
      <c r="BJ5" s="3">
        <f>W5+W39</f>
        <v>36.799999999999997</v>
      </c>
      <c r="BK5" s="3">
        <f>Y5+Y39</f>
        <v>9.1999999999999993</v>
      </c>
      <c r="BL5" s="3">
        <f>Z5+Z39</f>
        <v>2.8000000000000003</v>
      </c>
      <c r="BM5" s="3">
        <f>AA5+AA39</f>
        <v>4.8000000000000007</v>
      </c>
      <c r="BN5" s="3">
        <f>AB5+AB39</f>
        <v>19.600000000000001</v>
      </c>
      <c r="BO5" s="43">
        <f>AC5+AC39</f>
        <v>0.4</v>
      </c>
    </row>
    <row r="6" spans="2:67" x14ac:dyDescent="0.3">
      <c r="B6" s="10" t="s">
        <v>57</v>
      </c>
      <c r="C6" s="11">
        <f>SUMPRODUCT((ton_m!$A$5:$A$562=Koonti_kuolleet!$B6)*(ton_m!$D$3:$R$3=Koonti_kuolleet!$B$3)*(ton_m!$B$5:$B$562=Koonti_kuolleet!C$3)*(ton_m!$D$5:$R$562)/5)</f>
        <v>14.600000000000001</v>
      </c>
      <c r="D6" s="11">
        <f>SUMPRODUCT((ton_m!$A$5:$A$562=Koonti_kuolleet!$B6)*(ton_m!$D$3:$R$3=Koonti_kuolleet!$B$3)*(ton_m!$B$5:$B$562=Koonti_kuolleet!D$3)*(ton_m!$D$5:$R$562)/5)</f>
        <v>1.8</v>
      </c>
      <c r="E6" s="11">
        <f>SUMPRODUCT((ton_m!$A$5:$A$562=Koonti_kuolleet!$B6)*(ton_m!$D$3:$R$3=Koonti_kuolleet!$B$3)*(ton_m!$B$5:$B$562=Koonti_kuolleet!E$3)*(ton_m!$D$5:$R$562)/5)</f>
        <v>1.8</v>
      </c>
      <c r="F6" s="11">
        <f>SUMPRODUCT((ton_m!$A$5:$A$562=Koonti_kuolleet!$B6)*(ton_m!$D$3:$R$3=Koonti_kuolleet!$B$3)*(ton_m!$B$5:$B$562=Koonti_kuolleet!F$3)*(ton_m!$D$5:$R$562)/5)</f>
        <v>0.60000000000000009</v>
      </c>
      <c r="G6" s="11">
        <f>SUMPRODUCT((ton_m!$A$5:$A$562=Koonti_kuolleet!$B6)*(ton_m!$D$3:$R$3=Koonti_kuolleet!$B$3)*(ton_m!$B$5:$B$562=Koonti_kuolleet!G$3)*(ton_m!$D$5:$R$562)/5)</f>
        <v>1.8000000000000003</v>
      </c>
      <c r="H6" s="11">
        <f>SUMPRODUCT((ton_m!$A$5:$A$562=Koonti_kuolleet!$B6)*(ton_m!$D$3:$R$3=Koonti_kuolleet!$B$3)*(ton_m!$B$5:$B$562=Koonti_kuolleet!H$3)*(ton_m!$D$5:$R$562)/5)</f>
        <v>0</v>
      </c>
      <c r="I6" s="11">
        <f>SUMPRODUCT((ton_m!$A$5:$A$562=Koonti_kuolleet!$B6)*(ton_m!$D$3:$R$3=Koonti_kuolleet!$B$3)*(ton_m!$B$5:$B$562=Koonti_kuolleet!I$3)*(ton_m!$D$5:$R$562)/5)</f>
        <v>6.1999999999999993</v>
      </c>
      <c r="J6" s="11">
        <f>SUMPRODUCT((ton_m!$A$5:$A$562=Koonti_kuolleet!$B6)*(ton_m!$D$3:$R$3=Koonti_kuolleet!$B$3)*(ton_m!$B$5:$B$562=Koonti_kuolleet!J$3)*(ton_m!$D$5:$R$562)/5)</f>
        <v>1.4</v>
      </c>
      <c r="K6" s="11">
        <f>SUMPRODUCT((ton_m!$A$5:$A$562=Koonti_kuolleet!$B6)*(ton_m!$D$3:$R$3=Koonti_kuolleet!$B$3)*(ton_m!$B$5:$B$562=Koonti_kuolleet!K$3)*(ton_m!$D$5:$R$562)/5)</f>
        <v>0</v>
      </c>
      <c r="L6" s="11">
        <f>SUMPRODUCT((ton_m!$A$5:$A$562=Koonti_kuolleet!$B6)*(ton_m!$D$3:$R$3=Koonti_kuolleet!$B$3)*(ton_m!$B$5:$B$562=Koonti_kuolleet!L$3)*(ton_m!$D$5:$R$562)/5)</f>
        <v>0</v>
      </c>
      <c r="M6" s="11">
        <f>SUMPRODUCT((ton_m!$A$5:$A$562=Koonti_kuolleet!$B6)*(ton_m!$D$3:$R$3=Koonti_kuolleet!$B$3)*(ton_m!$B$5:$B$562=Koonti_kuolleet!M$3)*(ton_m!$D$5:$R$562)/5)</f>
        <v>0.2</v>
      </c>
      <c r="N6" s="11">
        <f>SUMPRODUCT((ton_m!$A$5:$A$562=Koonti_kuolleet!$B6)*(ton_m!$D$3:$R$3=Koonti_kuolleet!$B$3)*(ton_m!$B$5:$B$562=Koonti_kuolleet!N$3)*(ton_m!$D$5:$R$562)/5)</f>
        <v>0</v>
      </c>
      <c r="O6" s="11">
        <f>SUMPRODUCT((ton_m!$A$5:$A$562=Koonti_kuolleet!$B6)*(ton_m!$D$3:$R$3=Koonti_kuolleet!$B$3)*(ton_m!$B$5:$B$562=Koonti_kuolleet!O$3)*(ton_m!$D$5:$R$562)/5)</f>
        <v>0.2</v>
      </c>
      <c r="P6" s="11">
        <f>SUMPRODUCT((ton_m!$A$5:$A$562=Koonti_kuolleet!$B6)*(ton_m!$D$3:$R$3=Koonti_kuolleet!$B$3)*(ton_m!$B$5:$B$562=Koonti_kuolleet!P$3)*(ton_m!$D$5:$R$562)/5)</f>
        <v>0</v>
      </c>
      <c r="Q6" s="11">
        <f>SUMPRODUCT((ton_m!$A$5:$A$562=Koonti_kuolleet!$B6)*(ton_m!$D$3:$R$3=Koonti_kuolleet!$B$3)*(ton_m!$B$5:$B$562=Koonti_kuolleet!Q$3)*(ton_m!$D$5:$R$562)/5)</f>
        <v>0.2</v>
      </c>
      <c r="R6" s="11">
        <f>SUMPRODUCT((ton_m!$A$5:$A$562=Koonti_kuolleet!$B6)*(ton_m!$D$3:$R$3=Koonti_kuolleet!$B$3)*(ton_m!$B$5:$B$562=Koonti_kuolleet!R$3)*(ton_m!$D$5:$R$562)/5)</f>
        <v>0</v>
      </c>
      <c r="S6" s="11">
        <f>SUMPRODUCT((ton_m!$A$5:$A$562=Koonti_kuolleet!$B6)*(ton_m!$D$3:$R$3=Koonti_kuolleet!$B$3)*(ton_m!$B$5:$B$562=Koonti_kuolleet!S$3)*(ton_m!$D$5:$R$562)/5)</f>
        <v>0.4</v>
      </c>
      <c r="T6" s="11">
        <f>SUMPRODUCT((ton_m!$A$5:$A$562=Koonti_kuolleet!$B6)*(ton_m!$D$3:$R$3=Koonti_kuolleet!$B$3)*(ton_m!$B$5:$B$562=Koonti_kuolleet!T$3)*(ton_m!$D$5:$R$562)/5)</f>
        <v>0</v>
      </c>
      <c r="W6" s="21">
        <f t="shared" si="0"/>
        <v>14.6</v>
      </c>
      <c r="X6" s="21">
        <f t="shared" si="1"/>
        <v>14.2</v>
      </c>
      <c r="Y6" s="21">
        <f t="shared" si="2"/>
        <v>1.8</v>
      </c>
      <c r="Z6" s="21">
        <f t="shared" si="3"/>
        <v>1.8</v>
      </c>
      <c r="AA6" s="21">
        <f t="shared" si="4"/>
        <v>2.4000000000000004</v>
      </c>
      <c r="AB6" s="21">
        <f t="shared" si="5"/>
        <v>8.1999999999999993</v>
      </c>
      <c r="AC6" s="21">
        <f t="shared" si="6"/>
        <v>0.4</v>
      </c>
      <c r="AD6" s="17"/>
      <c r="AO6" s="10" t="s">
        <v>57</v>
      </c>
      <c r="AP6" s="11">
        <f t="shared" si="7"/>
        <v>560.65837704295097</v>
      </c>
      <c r="AQ6" s="11">
        <f t="shared" si="8"/>
        <v>546.81529675551099</v>
      </c>
      <c r="AR6" s="11">
        <f t="shared" si="9"/>
        <v>54.856753789370337</v>
      </c>
      <c r="AS6" s="11">
        <f t="shared" si="10"/>
        <v>48.004446872251215</v>
      </c>
      <c r="AT6" s="11">
        <f t="shared" si="11"/>
        <v>117.27816148574531</v>
      </c>
      <c r="AU6" s="11">
        <f t="shared" si="12"/>
        <v>326.67593460814413</v>
      </c>
      <c r="AV6" s="11">
        <f t="shared" si="13"/>
        <v>13.843080287439939</v>
      </c>
      <c r="AY6" s="35" t="s">
        <v>57</v>
      </c>
      <c r="AZ6" s="3">
        <f>AP6+AP40</f>
        <v>747.11045672716898</v>
      </c>
      <c r="BA6" s="3">
        <f>W6+W40</f>
        <v>20.6</v>
      </c>
      <c r="BF6" s="3"/>
      <c r="BI6" s="35" t="s">
        <v>57</v>
      </c>
      <c r="BJ6" s="3">
        <f>W6+W40</f>
        <v>20.6</v>
      </c>
      <c r="BK6" s="3">
        <f>Y6+Y40</f>
        <v>4</v>
      </c>
      <c r="BL6" s="3">
        <f>Z6+Z40</f>
        <v>2.6</v>
      </c>
      <c r="BM6" s="3">
        <f>AA6+AA40</f>
        <v>2.4000000000000004</v>
      </c>
      <c r="BN6" s="3">
        <f>AB6+AB40</f>
        <v>11.2</v>
      </c>
      <c r="BO6" s="43">
        <f>AC6+AC40</f>
        <v>0.4</v>
      </c>
    </row>
    <row r="7" spans="2:67" x14ac:dyDescent="0.3">
      <c r="B7" s="10" t="s">
        <v>58</v>
      </c>
      <c r="C7" s="11">
        <f>SUMPRODUCT((ton_m!$A$5:$A$562=Koonti_kuolleet!$B7)*(ton_m!$D$3:$R$3=Koonti_kuolleet!$B$3)*(ton_m!$B$5:$B$562=Koonti_kuolleet!C$3)*(ton_m!$D$5:$R$562)/5)</f>
        <v>11.6</v>
      </c>
      <c r="D7" s="11">
        <f>SUMPRODUCT((ton_m!$A$5:$A$562=Koonti_kuolleet!$B7)*(ton_m!$D$3:$R$3=Koonti_kuolleet!$B$3)*(ton_m!$B$5:$B$562=Koonti_kuolleet!D$3)*(ton_m!$D$5:$R$562)/5)</f>
        <v>0.4</v>
      </c>
      <c r="E7" s="11">
        <f>SUMPRODUCT((ton_m!$A$5:$A$562=Koonti_kuolleet!$B7)*(ton_m!$D$3:$R$3=Koonti_kuolleet!$B$3)*(ton_m!$B$5:$B$562=Koonti_kuolleet!E$3)*(ton_m!$D$5:$R$562)/5)</f>
        <v>1.6</v>
      </c>
      <c r="F7" s="11">
        <f>SUMPRODUCT((ton_m!$A$5:$A$562=Koonti_kuolleet!$B7)*(ton_m!$D$3:$R$3=Koonti_kuolleet!$B$3)*(ton_m!$B$5:$B$562=Koonti_kuolleet!F$3)*(ton_m!$D$5:$R$562)/5)</f>
        <v>0.2</v>
      </c>
      <c r="G7" s="11">
        <f>SUMPRODUCT((ton_m!$A$5:$A$562=Koonti_kuolleet!$B7)*(ton_m!$D$3:$R$3=Koonti_kuolleet!$B$3)*(ton_m!$B$5:$B$562=Koonti_kuolleet!G$3)*(ton_m!$D$5:$R$562)/5)</f>
        <v>1</v>
      </c>
      <c r="H7" s="11">
        <f>SUMPRODUCT((ton_m!$A$5:$A$562=Koonti_kuolleet!$B7)*(ton_m!$D$3:$R$3=Koonti_kuolleet!$B$3)*(ton_m!$B$5:$B$562=Koonti_kuolleet!H$3)*(ton_m!$D$5:$R$562)/5)</f>
        <v>0</v>
      </c>
      <c r="I7" s="11">
        <f>SUMPRODUCT((ton_m!$A$5:$A$562=Koonti_kuolleet!$B7)*(ton_m!$D$3:$R$3=Koonti_kuolleet!$B$3)*(ton_m!$B$5:$B$562=Koonti_kuolleet!I$3)*(ton_m!$D$5:$R$562)/5)</f>
        <v>5.6000000000000005</v>
      </c>
      <c r="J7" s="11">
        <f>SUMPRODUCT((ton_m!$A$5:$A$562=Koonti_kuolleet!$B7)*(ton_m!$D$3:$R$3=Koonti_kuolleet!$B$3)*(ton_m!$B$5:$B$562=Koonti_kuolleet!J$3)*(ton_m!$D$5:$R$562)/5)</f>
        <v>0.60000000000000009</v>
      </c>
      <c r="K7" s="11">
        <f>SUMPRODUCT((ton_m!$A$5:$A$562=Koonti_kuolleet!$B7)*(ton_m!$D$3:$R$3=Koonti_kuolleet!$B$3)*(ton_m!$B$5:$B$562=Koonti_kuolleet!K$3)*(ton_m!$D$5:$R$562)/5)</f>
        <v>0</v>
      </c>
      <c r="L7" s="11">
        <f>SUMPRODUCT((ton_m!$A$5:$A$562=Koonti_kuolleet!$B7)*(ton_m!$D$3:$R$3=Koonti_kuolleet!$B$3)*(ton_m!$B$5:$B$562=Koonti_kuolleet!L$3)*(ton_m!$D$5:$R$562)/5)</f>
        <v>0</v>
      </c>
      <c r="M7" s="11">
        <f>SUMPRODUCT((ton_m!$A$5:$A$562=Koonti_kuolleet!$B7)*(ton_m!$D$3:$R$3=Koonti_kuolleet!$B$3)*(ton_m!$B$5:$B$562=Koonti_kuolleet!M$3)*(ton_m!$D$5:$R$562)/5)</f>
        <v>1.2000000000000002</v>
      </c>
      <c r="N7" s="11">
        <f>SUMPRODUCT((ton_m!$A$5:$A$562=Koonti_kuolleet!$B7)*(ton_m!$D$3:$R$3=Koonti_kuolleet!$B$3)*(ton_m!$B$5:$B$562=Koonti_kuolleet!N$3)*(ton_m!$D$5:$R$562)/5)</f>
        <v>0.2</v>
      </c>
      <c r="O7" s="11">
        <f>SUMPRODUCT((ton_m!$A$5:$A$562=Koonti_kuolleet!$B7)*(ton_m!$D$3:$R$3=Koonti_kuolleet!$B$3)*(ton_m!$B$5:$B$562=Koonti_kuolleet!O$3)*(ton_m!$D$5:$R$562)/5)</f>
        <v>0.2</v>
      </c>
      <c r="P7" s="11">
        <f>SUMPRODUCT((ton_m!$A$5:$A$562=Koonti_kuolleet!$B7)*(ton_m!$D$3:$R$3=Koonti_kuolleet!$B$3)*(ton_m!$B$5:$B$562=Koonti_kuolleet!P$3)*(ton_m!$D$5:$R$562)/5)</f>
        <v>0</v>
      </c>
      <c r="Q7" s="11">
        <f>SUMPRODUCT((ton_m!$A$5:$A$562=Koonti_kuolleet!$B7)*(ton_m!$D$3:$R$3=Koonti_kuolleet!$B$3)*(ton_m!$B$5:$B$562=Koonti_kuolleet!Q$3)*(ton_m!$D$5:$R$562)/5)</f>
        <v>0</v>
      </c>
      <c r="R7" s="11">
        <f>SUMPRODUCT((ton_m!$A$5:$A$562=Koonti_kuolleet!$B7)*(ton_m!$D$3:$R$3=Koonti_kuolleet!$B$3)*(ton_m!$B$5:$B$562=Koonti_kuolleet!R$3)*(ton_m!$D$5:$R$562)/5)</f>
        <v>0</v>
      </c>
      <c r="S7" s="11">
        <f>SUMPRODUCT((ton_m!$A$5:$A$562=Koonti_kuolleet!$B7)*(ton_m!$D$3:$R$3=Koonti_kuolleet!$B$3)*(ton_m!$B$5:$B$562=Koonti_kuolleet!S$3)*(ton_m!$D$5:$R$562)/5)</f>
        <v>0.60000000000000009</v>
      </c>
      <c r="T7" s="11">
        <f>SUMPRODUCT((ton_m!$A$5:$A$562=Koonti_kuolleet!$B7)*(ton_m!$D$3:$R$3=Koonti_kuolleet!$B$3)*(ton_m!$B$5:$B$562=Koonti_kuolleet!T$3)*(ton_m!$D$5:$R$562)/5)</f>
        <v>0</v>
      </c>
      <c r="W7" s="21">
        <f t="shared" si="0"/>
        <v>11.600000000000001</v>
      </c>
      <c r="X7" s="21">
        <f t="shared" si="1"/>
        <v>11.000000000000002</v>
      </c>
      <c r="Y7" s="21">
        <f t="shared" si="2"/>
        <v>0.4</v>
      </c>
      <c r="Z7" s="21">
        <f t="shared" si="3"/>
        <v>1.6</v>
      </c>
      <c r="AA7" s="21">
        <f t="shared" si="4"/>
        <v>1.2</v>
      </c>
      <c r="AB7" s="21">
        <f t="shared" si="5"/>
        <v>7.8000000000000016</v>
      </c>
      <c r="AC7" s="21">
        <f t="shared" si="6"/>
        <v>0.60000000000000009</v>
      </c>
      <c r="AD7" s="17"/>
      <c r="AE7" s="2" t="s">
        <v>117</v>
      </c>
      <c r="AO7" s="10" t="s">
        <v>58</v>
      </c>
      <c r="AP7" s="11">
        <f t="shared" si="7"/>
        <v>445.00523351084934</v>
      </c>
      <c r="AQ7" s="11">
        <f t="shared" si="8"/>
        <v>424.24061307968941</v>
      </c>
      <c r="AR7" s="11">
        <f t="shared" si="9"/>
        <v>12.190389730971186</v>
      </c>
      <c r="AS7" s="11">
        <f t="shared" si="10"/>
        <v>42.670619442001083</v>
      </c>
      <c r="AT7" s="11">
        <f t="shared" si="11"/>
        <v>58.639080742872643</v>
      </c>
      <c r="AU7" s="11">
        <f t="shared" si="12"/>
        <v>310.7405231638445</v>
      </c>
      <c r="AV7" s="11">
        <f t="shared" si="13"/>
        <v>20.764620431159909</v>
      </c>
      <c r="AY7" s="35" t="s">
        <v>58</v>
      </c>
      <c r="AZ7" s="3">
        <f>AP7+AP41</f>
        <v>592.90534645154412</v>
      </c>
      <c r="BA7" s="3">
        <f>W7+W41</f>
        <v>15.8</v>
      </c>
      <c r="BF7" s="3"/>
      <c r="BI7" s="35" t="s">
        <v>58</v>
      </c>
      <c r="BJ7" s="3">
        <f>W7+W41</f>
        <v>15.8</v>
      </c>
      <c r="BK7" s="3">
        <f>Y7+Y41</f>
        <v>1</v>
      </c>
      <c r="BL7" s="3">
        <f>Z7+Z41</f>
        <v>2.6</v>
      </c>
      <c r="BM7" s="3">
        <f>AA7+AA41</f>
        <v>1.8</v>
      </c>
      <c r="BN7" s="3">
        <f>AB7+AB41</f>
        <v>9.8000000000000007</v>
      </c>
      <c r="BO7" s="3">
        <f>AC7+AC41</f>
        <v>0.60000000000000009</v>
      </c>
    </row>
    <row r="8" spans="2:67" x14ac:dyDescent="0.3">
      <c r="B8" s="10" t="s">
        <v>59</v>
      </c>
      <c r="C8" s="11">
        <f>SUMPRODUCT((ton_m!$A$5:$A$562=Koonti_kuolleet!$B8)*(ton_m!$D$3:$R$3=Koonti_kuolleet!$B$3)*(ton_m!$B$5:$B$562=Koonti_kuolleet!C$3)*(ton_m!$D$5:$R$562)/5)</f>
        <v>5.6</v>
      </c>
      <c r="D8" s="11">
        <f>SUMPRODUCT((ton_m!$A$5:$A$562=Koonti_kuolleet!$B8)*(ton_m!$D$3:$R$3=Koonti_kuolleet!$B$3)*(ton_m!$B$5:$B$562=Koonti_kuolleet!D$3)*(ton_m!$D$5:$R$562)/5)</f>
        <v>0.4</v>
      </c>
      <c r="E8" s="11">
        <f>SUMPRODUCT((ton_m!$A$5:$A$562=Koonti_kuolleet!$B8)*(ton_m!$D$3:$R$3=Koonti_kuolleet!$B$3)*(ton_m!$B$5:$B$562=Koonti_kuolleet!E$3)*(ton_m!$D$5:$R$562)/5)</f>
        <v>0.60000000000000009</v>
      </c>
      <c r="F8" s="11">
        <f>SUMPRODUCT((ton_m!$A$5:$A$562=Koonti_kuolleet!$B8)*(ton_m!$D$3:$R$3=Koonti_kuolleet!$B$3)*(ton_m!$B$5:$B$562=Koonti_kuolleet!F$3)*(ton_m!$D$5:$R$562)/5)</f>
        <v>0.4</v>
      </c>
      <c r="G8" s="11">
        <f>SUMPRODUCT((ton_m!$A$5:$A$562=Koonti_kuolleet!$B8)*(ton_m!$D$3:$R$3=Koonti_kuolleet!$B$3)*(ton_m!$B$5:$B$562=Koonti_kuolleet!G$3)*(ton_m!$D$5:$R$562)/5)</f>
        <v>0.60000000000000009</v>
      </c>
      <c r="H8" s="11">
        <f>SUMPRODUCT((ton_m!$A$5:$A$562=Koonti_kuolleet!$B8)*(ton_m!$D$3:$R$3=Koonti_kuolleet!$B$3)*(ton_m!$B$5:$B$562=Koonti_kuolleet!H$3)*(ton_m!$D$5:$R$562)/5)</f>
        <v>0.2</v>
      </c>
      <c r="I8" s="11">
        <f>SUMPRODUCT((ton_m!$A$5:$A$562=Koonti_kuolleet!$B8)*(ton_m!$D$3:$R$3=Koonti_kuolleet!$B$3)*(ton_m!$B$5:$B$562=Koonti_kuolleet!I$3)*(ton_m!$D$5:$R$562)/5)</f>
        <v>2.4</v>
      </c>
      <c r="J8" s="11">
        <f>SUMPRODUCT((ton_m!$A$5:$A$562=Koonti_kuolleet!$B8)*(ton_m!$D$3:$R$3=Koonti_kuolleet!$B$3)*(ton_m!$B$5:$B$562=Koonti_kuolleet!J$3)*(ton_m!$D$5:$R$562)/5)</f>
        <v>0.60000000000000009</v>
      </c>
      <c r="K8" s="11">
        <f>SUMPRODUCT((ton_m!$A$5:$A$562=Koonti_kuolleet!$B8)*(ton_m!$D$3:$R$3=Koonti_kuolleet!$B$3)*(ton_m!$B$5:$B$562=Koonti_kuolleet!K$3)*(ton_m!$D$5:$R$562)/5)</f>
        <v>0</v>
      </c>
      <c r="L8" s="11">
        <f>SUMPRODUCT((ton_m!$A$5:$A$562=Koonti_kuolleet!$B8)*(ton_m!$D$3:$R$3=Koonti_kuolleet!$B$3)*(ton_m!$B$5:$B$562=Koonti_kuolleet!L$3)*(ton_m!$D$5:$R$562)/5)</f>
        <v>0</v>
      </c>
      <c r="M8" s="11">
        <f>SUMPRODUCT((ton_m!$A$5:$A$562=Koonti_kuolleet!$B8)*(ton_m!$D$3:$R$3=Koonti_kuolleet!$B$3)*(ton_m!$B$5:$B$562=Koonti_kuolleet!M$3)*(ton_m!$D$5:$R$562)/5)</f>
        <v>0.2</v>
      </c>
      <c r="N8" s="11">
        <f>SUMPRODUCT((ton_m!$A$5:$A$562=Koonti_kuolleet!$B8)*(ton_m!$D$3:$R$3=Koonti_kuolleet!$B$3)*(ton_m!$B$5:$B$562=Koonti_kuolleet!N$3)*(ton_m!$D$5:$R$562)/5)</f>
        <v>0</v>
      </c>
      <c r="O8" s="11">
        <f>SUMPRODUCT((ton_m!$A$5:$A$562=Koonti_kuolleet!$B8)*(ton_m!$D$3:$R$3=Koonti_kuolleet!$B$3)*(ton_m!$B$5:$B$562=Koonti_kuolleet!O$3)*(ton_m!$D$5:$R$562)/5)</f>
        <v>0</v>
      </c>
      <c r="P8" s="11">
        <f>SUMPRODUCT((ton_m!$A$5:$A$562=Koonti_kuolleet!$B8)*(ton_m!$D$3:$R$3=Koonti_kuolleet!$B$3)*(ton_m!$B$5:$B$562=Koonti_kuolleet!P$3)*(ton_m!$D$5:$R$562)/5)</f>
        <v>0.2</v>
      </c>
      <c r="Q8" s="11">
        <f>SUMPRODUCT((ton_m!$A$5:$A$562=Koonti_kuolleet!$B8)*(ton_m!$D$3:$R$3=Koonti_kuolleet!$B$3)*(ton_m!$B$5:$B$562=Koonti_kuolleet!Q$3)*(ton_m!$D$5:$R$562)/5)</f>
        <v>0</v>
      </c>
      <c r="R8" s="11">
        <f>SUMPRODUCT((ton_m!$A$5:$A$562=Koonti_kuolleet!$B8)*(ton_m!$D$3:$R$3=Koonti_kuolleet!$B$3)*(ton_m!$B$5:$B$562=Koonti_kuolleet!R$3)*(ton_m!$D$5:$R$562)/5)</f>
        <v>0</v>
      </c>
      <c r="S8" s="11">
        <f>SUMPRODUCT((ton_m!$A$5:$A$562=Koonti_kuolleet!$B8)*(ton_m!$D$3:$R$3=Koonti_kuolleet!$B$3)*(ton_m!$B$5:$B$562=Koonti_kuolleet!S$3)*(ton_m!$D$5:$R$562)/5)</f>
        <v>0</v>
      </c>
      <c r="T8" s="11">
        <f>SUMPRODUCT((ton_m!$A$5:$A$562=Koonti_kuolleet!$B8)*(ton_m!$D$3:$R$3=Koonti_kuolleet!$B$3)*(ton_m!$B$5:$B$562=Koonti_kuolleet!T$3)*(ton_m!$D$5:$R$562)/5)</f>
        <v>0</v>
      </c>
      <c r="W8" s="21">
        <f t="shared" si="0"/>
        <v>5.6000000000000005</v>
      </c>
      <c r="X8" s="21">
        <f t="shared" si="1"/>
        <v>5.6000000000000005</v>
      </c>
      <c r="Y8" s="21">
        <f t="shared" si="2"/>
        <v>0.4</v>
      </c>
      <c r="Z8" s="21">
        <f t="shared" si="3"/>
        <v>0.60000000000000009</v>
      </c>
      <c r="AA8" s="21">
        <f t="shared" si="4"/>
        <v>1.2</v>
      </c>
      <c r="AB8" s="21">
        <f t="shared" si="5"/>
        <v>3.4000000000000004</v>
      </c>
      <c r="AC8" s="21">
        <f t="shared" si="6"/>
        <v>0</v>
      </c>
      <c r="AD8" s="17"/>
      <c r="AE8" s="26"/>
      <c r="AF8" s="26"/>
      <c r="AG8" s="26"/>
      <c r="AH8" s="26"/>
      <c r="AI8" s="26"/>
      <c r="AJ8" s="26"/>
      <c r="AK8" s="26"/>
      <c r="AL8" s="26"/>
      <c r="AO8" s="10" t="s">
        <v>59</v>
      </c>
      <c r="AP8" s="11">
        <f t="shared" si="7"/>
        <v>222.28195004114181</v>
      </c>
      <c r="AQ8" s="11">
        <f t="shared" si="8"/>
        <v>222.28195004114181</v>
      </c>
      <c r="AR8" s="11">
        <f t="shared" si="9"/>
        <v>12.190389730971186</v>
      </c>
      <c r="AS8" s="11">
        <f t="shared" si="10"/>
        <v>16.001482290750406</v>
      </c>
      <c r="AT8" s="11">
        <f t="shared" si="11"/>
        <v>58.639080742872643</v>
      </c>
      <c r="AU8" s="11">
        <f t="shared" si="12"/>
        <v>135.45099727654758</v>
      </c>
      <c r="AV8" s="11">
        <f t="shared" si="13"/>
        <v>0</v>
      </c>
      <c r="AY8" s="35" t="s">
        <v>59</v>
      </c>
      <c r="AZ8" s="3">
        <f>AP8+AP42</f>
        <v>307.02416813441101</v>
      </c>
      <c r="BA8" s="3">
        <f>W8+W42</f>
        <v>8.2000000000000011</v>
      </c>
      <c r="BF8" s="3"/>
      <c r="BI8" s="35" t="s">
        <v>59</v>
      </c>
      <c r="BJ8" s="3">
        <f>W8+W42</f>
        <v>8.2000000000000011</v>
      </c>
      <c r="BK8" s="3">
        <f>Y8+Y42</f>
        <v>1</v>
      </c>
      <c r="BL8" s="3">
        <f>Z8+Z42</f>
        <v>1</v>
      </c>
      <c r="BM8" s="3">
        <f>AA8+AA42</f>
        <v>1.2</v>
      </c>
      <c r="BN8" s="3">
        <f>AB8+AB42</f>
        <v>5</v>
      </c>
      <c r="BO8" s="3">
        <f>AC8+AC42</f>
        <v>0</v>
      </c>
    </row>
    <row r="9" spans="2:67" x14ac:dyDescent="0.3">
      <c r="B9" s="10" t="s">
        <v>60</v>
      </c>
      <c r="C9" s="11">
        <f>SUMPRODUCT((ton_m!$A$5:$A$562=Koonti_kuolleet!$B9)*(ton_m!$D$3:$R$3=Koonti_kuolleet!$B$3)*(ton_m!$B$5:$B$562=Koonti_kuolleet!C$3)*(ton_m!$D$5:$R$562)/5)</f>
        <v>18</v>
      </c>
      <c r="D9" s="11">
        <f>SUMPRODUCT((ton_m!$A$5:$A$562=Koonti_kuolleet!$B9)*(ton_m!$D$3:$R$3=Koonti_kuolleet!$B$3)*(ton_m!$B$5:$B$562=Koonti_kuolleet!D$3)*(ton_m!$D$5:$R$562)/5)</f>
        <v>1.2</v>
      </c>
      <c r="E9" s="11">
        <f>SUMPRODUCT((ton_m!$A$5:$A$562=Koonti_kuolleet!$B9)*(ton_m!$D$3:$R$3=Koonti_kuolleet!$B$3)*(ton_m!$B$5:$B$562=Koonti_kuolleet!E$3)*(ton_m!$D$5:$R$562)/5)</f>
        <v>1.4</v>
      </c>
      <c r="F9" s="11">
        <f>SUMPRODUCT((ton_m!$A$5:$A$562=Koonti_kuolleet!$B9)*(ton_m!$D$3:$R$3=Koonti_kuolleet!$B$3)*(ton_m!$B$5:$B$562=Koonti_kuolleet!F$3)*(ton_m!$D$5:$R$562)/5)</f>
        <v>0.4</v>
      </c>
      <c r="G9" s="11">
        <f>SUMPRODUCT((ton_m!$A$5:$A$562=Koonti_kuolleet!$B9)*(ton_m!$D$3:$R$3=Koonti_kuolleet!$B$3)*(ton_m!$B$5:$B$562=Koonti_kuolleet!G$3)*(ton_m!$D$5:$R$562)/5)</f>
        <v>1.5999999999999999</v>
      </c>
      <c r="H9" s="11">
        <f>SUMPRODUCT((ton_m!$A$5:$A$562=Koonti_kuolleet!$B9)*(ton_m!$D$3:$R$3=Koonti_kuolleet!$B$3)*(ton_m!$B$5:$B$562=Koonti_kuolleet!H$3)*(ton_m!$D$5:$R$562)/5)</f>
        <v>0</v>
      </c>
      <c r="I9" s="11">
        <f>SUMPRODUCT((ton_m!$A$5:$A$562=Koonti_kuolleet!$B9)*(ton_m!$D$3:$R$3=Koonti_kuolleet!$B$3)*(ton_m!$B$5:$B$562=Koonti_kuolleet!I$3)*(ton_m!$D$5:$R$562)/5)</f>
        <v>10.4</v>
      </c>
      <c r="J9" s="11">
        <f>SUMPRODUCT((ton_m!$A$5:$A$562=Koonti_kuolleet!$B9)*(ton_m!$D$3:$R$3=Koonti_kuolleet!$B$3)*(ton_m!$B$5:$B$562=Koonti_kuolleet!J$3)*(ton_m!$D$5:$R$562)/5)</f>
        <v>1.2</v>
      </c>
      <c r="K9" s="11">
        <f>SUMPRODUCT((ton_m!$A$5:$A$562=Koonti_kuolleet!$B9)*(ton_m!$D$3:$R$3=Koonti_kuolleet!$B$3)*(ton_m!$B$5:$B$562=Koonti_kuolleet!K$3)*(ton_m!$D$5:$R$562)/5)</f>
        <v>0</v>
      </c>
      <c r="L9" s="11">
        <f>SUMPRODUCT((ton_m!$A$5:$A$562=Koonti_kuolleet!$B9)*(ton_m!$D$3:$R$3=Koonti_kuolleet!$B$3)*(ton_m!$B$5:$B$562=Koonti_kuolleet!L$3)*(ton_m!$D$5:$R$562)/5)</f>
        <v>0</v>
      </c>
      <c r="M9" s="11">
        <f>SUMPRODUCT((ton_m!$A$5:$A$562=Koonti_kuolleet!$B9)*(ton_m!$D$3:$R$3=Koonti_kuolleet!$B$3)*(ton_m!$B$5:$B$562=Koonti_kuolleet!M$3)*(ton_m!$D$5:$R$562)/5)</f>
        <v>0.4</v>
      </c>
      <c r="N9" s="11">
        <f>SUMPRODUCT((ton_m!$A$5:$A$562=Koonti_kuolleet!$B9)*(ton_m!$D$3:$R$3=Koonti_kuolleet!$B$3)*(ton_m!$B$5:$B$562=Koonti_kuolleet!N$3)*(ton_m!$D$5:$R$562)/5)</f>
        <v>0</v>
      </c>
      <c r="O9" s="11">
        <f>SUMPRODUCT((ton_m!$A$5:$A$562=Koonti_kuolleet!$B9)*(ton_m!$D$3:$R$3=Koonti_kuolleet!$B$3)*(ton_m!$B$5:$B$562=Koonti_kuolleet!O$3)*(ton_m!$D$5:$R$562)/5)</f>
        <v>0.2</v>
      </c>
      <c r="P9" s="11">
        <f>SUMPRODUCT((ton_m!$A$5:$A$562=Koonti_kuolleet!$B9)*(ton_m!$D$3:$R$3=Koonti_kuolleet!$B$3)*(ton_m!$B$5:$B$562=Koonti_kuolleet!P$3)*(ton_m!$D$5:$R$562)/5)</f>
        <v>0</v>
      </c>
      <c r="Q9" s="11">
        <f>SUMPRODUCT((ton_m!$A$5:$A$562=Koonti_kuolleet!$B9)*(ton_m!$D$3:$R$3=Koonti_kuolleet!$B$3)*(ton_m!$B$5:$B$562=Koonti_kuolleet!Q$3)*(ton_m!$D$5:$R$562)/5)</f>
        <v>0.4</v>
      </c>
      <c r="R9" s="11">
        <f>SUMPRODUCT((ton_m!$A$5:$A$562=Koonti_kuolleet!$B9)*(ton_m!$D$3:$R$3=Koonti_kuolleet!$B$3)*(ton_m!$B$5:$B$562=Koonti_kuolleet!R$3)*(ton_m!$D$5:$R$562)/5)</f>
        <v>0</v>
      </c>
      <c r="S9" s="11">
        <f>SUMPRODUCT((ton_m!$A$5:$A$562=Koonti_kuolleet!$B9)*(ton_m!$D$3:$R$3=Koonti_kuolleet!$B$3)*(ton_m!$B$5:$B$562=Koonti_kuolleet!S$3)*(ton_m!$D$5:$R$562)/5)</f>
        <v>0.60000000000000009</v>
      </c>
      <c r="T9" s="11">
        <f>SUMPRODUCT((ton_m!$A$5:$A$562=Koonti_kuolleet!$B9)*(ton_m!$D$3:$R$3=Koonti_kuolleet!$B$3)*(ton_m!$B$5:$B$562=Koonti_kuolleet!T$3)*(ton_m!$D$5:$R$562)/5)</f>
        <v>0.2</v>
      </c>
      <c r="W9" s="21">
        <f t="shared" si="0"/>
        <v>18</v>
      </c>
      <c r="X9" s="21">
        <f t="shared" si="1"/>
        <v>17.2</v>
      </c>
      <c r="Y9" s="21">
        <f t="shared" si="2"/>
        <v>1.2</v>
      </c>
      <c r="Z9" s="21">
        <f t="shared" si="3"/>
        <v>1.4</v>
      </c>
      <c r="AA9" s="21">
        <f t="shared" si="4"/>
        <v>2</v>
      </c>
      <c r="AB9" s="21">
        <f t="shared" si="5"/>
        <v>12.6</v>
      </c>
      <c r="AC9" s="21">
        <f t="shared" si="6"/>
        <v>0.8</v>
      </c>
      <c r="AD9" s="17"/>
      <c r="AE9" s="26" t="s">
        <v>81</v>
      </c>
      <c r="AF9" s="26" t="s">
        <v>78</v>
      </c>
      <c r="AG9" s="26" t="s">
        <v>79</v>
      </c>
      <c r="AH9" s="26" t="s">
        <v>80</v>
      </c>
      <c r="AI9" s="26" t="s">
        <v>82</v>
      </c>
      <c r="AJ9" s="26" t="s">
        <v>83</v>
      </c>
      <c r="AK9" s="26" t="s">
        <v>84</v>
      </c>
      <c r="AL9" s="26" t="s">
        <v>85</v>
      </c>
      <c r="AO9" s="10" t="s">
        <v>60</v>
      </c>
      <c r="AP9" s="11">
        <f t="shared" si="7"/>
        <v>701.29138351310644</v>
      </c>
      <c r="AQ9" s="11">
        <f t="shared" si="8"/>
        <v>673.60522293822658</v>
      </c>
      <c r="AR9" s="11">
        <f t="shared" si="9"/>
        <v>36.571169192913551</v>
      </c>
      <c r="AS9" s="11">
        <f t="shared" si="10"/>
        <v>37.336792011750937</v>
      </c>
      <c r="AT9" s="11">
        <f t="shared" si="11"/>
        <v>97.731801238121079</v>
      </c>
      <c r="AU9" s="11">
        <f t="shared" si="12"/>
        <v>501.96546049544099</v>
      </c>
      <c r="AV9" s="11">
        <f t="shared" si="13"/>
        <v>27.686160574879878</v>
      </c>
      <c r="AY9" s="35" t="s">
        <v>60</v>
      </c>
      <c r="AZ9" s="3">
        <f>AP9+AP43</f>
        <v>1046.7649197992569</v>
      </c>
      <c r="BA9" s="3">
        <f>W9+W43</f>
        <v>28.2</v>
      </c>
      <c r="BF9" s="3"/>
      <c r="BI9" s="35" t="s">
        <v>60</v>
      </c>
      <c r="BJ9" s="3">
        <f>W9+W43</f>
        <v>28.2</v>
      </c>
      <c r="BK9" s="3">
        <f>Y9+Y43</f>
        <v>3.5999999999999996</v>
      </c>
      <c r="BL9" s="3">
        <f>Z9+Z43</f>
        <v>2.2000000000000002</v>
      </c>
      <c r="BM9" s="3">
        <f>AA9+AA43</f>
        <v>2.4</v>
      </c>
      <c r="BN9" s="3">
        <f>AB9+AB43</f>
        <v>19</v>
      </c>
      <c r="BO9" s="3">
        <f>AC9+AC43</f>
        <v>1</v>
      </c>
    </row>
    <row r="10" spans="2:67" x14ac:dyDescent="0.3">
      <c r="B10" s="10" t="s">
        <v>61</v>
      </c>
      <c r="C10" s="11">
        <f>SUMPRODUCT((ton_m!$A$5:$A$562=Koonti_kuolleet!$B10)*(ton_m!$D$3:$R$3=Koonti_kuolleet!$B$3)*(ton_m!$B$5:$B$562=Koonti_kuolleet!C$3)*(ton_m!$D$5:$R$562)/5)</f>
        <v>8.6</v>
      </c>
      <c r="D10" s="11">
        <f>SUMPRODUCT((ton_m!$A$5:$A$562=Koonti_kuolleet!$B10)*(ton_m!$D$3:$R$3=Koonti_kuolleet!$B$3)*(ton_m!$B$5:$B$562=Koonti_kuolleet!D$3)*(ton_m!$D$5:$R$562)/5)</f>
        <v>0.60000000000000009</v>
      </c>
      <c r="E10" s="11">
        <f>SUMPRODUCT((ton_m!$A$5:$A$562=Koonti_kuolleet!$B10)*(ton_m!$D$3:$R$3=Koonti_kuolleet!$B$3)*(ton_m!$B$5:$B$562=Koonti_kuolleet!E$3)*(ton_m!$D$5:$R$562)/5)</f>
        <v>0.2</v>
      </c>
      <c r="F10" s="11">
        <f>SUMPRODUCT((ton_m!$A$5:$A$562=Koonti_kuolleet!$B10)*(ton_m!$D$3:$R$3=Koonti_kuolleet!$B$3)*(ton_m!$B$5:$B$562=Koonti_kuolleet!F$3)*(ton_m!$D$5:$R$562)/5)</f>
        <v>0</v>
      </c>
      <c r="G10" s="11">
        <f>SUMPRODUCT((ton_m!$A$5:$A$562=Koonti_kuolleet!$B10)*(ton_m!$D$3:$R$3=Koonti_kuolleet!$B$3)*(ton_m!$B$5:$B$562=Koonti_kuolleet!G$3)*(ton_m!$D$5:$R$562)/5)</f>
        <v>1.4</v>
      </c>
      <c r="H10" s="11">
        <f>SUMPRODUCT((ton_m!$A$5:$A$562=Koonti_kuolleet!$B10)*(ton_m!$D$3:$R$3=Koonti_kuolleet!$B$3)*(ton_m!$B$5:$B$562=Koonti_kuolleet!H$3)*(ton_m!$D$5:$R$562)/5)</f>
        <v>0</v>
      </c>
      <c r="I10" s="11">
        <f>SUMPRODUCT((ton_m!$A$5:$A$562=Koonti_kuolleet!$B10)*(ton_m!$D$3:$R$3=Koonti_kuolleet!$B$3)*(ton_m!$B$5:$B$562=Koonti_kuolleet!I$3)*(ton_m!$D$5:$R$562)/5)</f>
        <v>4.3999999999999995</v>
      </c>
      <c r="J10" s="11">
        <f>SUMPRODUCT((ton_m!$A$5:$A$562=Koonti_kuolleet!$B10)*(ton_m!$D$3:$R$3=Koonti_kuolleet!$B$3)*(ton_m!$B$5:$B$562=Koonti_kuolleet!J$3)*(ton_m!$D$5:$R$562)/5)</f>
        <v>1</v>
      </c>
      <c r="K10" s="11">
        <f>SUMPRODUCT((ton_m!$A$5:$A$562=Koonti_kuolleet!$B10)*(ton_m!$D$3:$R$3=Koonti_kuolleet!$B$3)*(ton_m!$B$5:$B$562=Koonti_kuolleet!K$3)*(ton_m!$D$5:$R$562)/5)</f>
        <v>0</v>
      </c>
      <c r="L10" s="11">
        <f>SUMPRODUCT((ton_m!$A$5:$A$562=Koonti_kuolleet!$B10)*(ton_m!$D$3:$R$3=Koonti_kuolleet!$B$3)*(ton_m!$B$5:$B$562=Koonti_kuolleet!L$3)*(ton_m!$D$5:$R$562)/5)</f>
        <v>0</v>
      </c>
      <c r="M10" s="11">
        <f>SUMPRODUCT((ton_m!$A$5:$A$562=Koonti_kuolleet!$B10)*(ton_m!$D$3:$R$3=Koonti_kuolleet!$B$3)*(ton_m!$B$5:$B$562=Koonti_kuolleet!M$3)*(ton_m!$D$5:$R$562)/5)</f>
        <v>0.4</v>
      </c>
      <c r="N10" s="11">
        <f>SUMPRODUCT((ton_m!$A$5:$A$562=Koonti_kuolleet!$B10)*(ton_m!$D$3:$R$3=Koonti_kuolleet!$B$3)*(ton_m!$B$5:$B$562=Koonti_kuolleet!N$3)*(ton_m!$D$5:$R$562)/5)</f>
        <v>0</v>
      </c>
      <c r="O10" s="11">
        <f>SUMPRODUCT((ton_m!$A$5:$A$562=Koonti_kuolleet!$B10)*(ton_m!$D$3:$R$3=Koonti_kuolleet!$B$3)*(ton_m!$B$5:$B$562=Koonti_kuolleet!O$3)*(ton_m!$D$5:$R$562)/5)</f>
        <v>0.60000000000000009</v>
      </c>
      <c r="P10" s="11">
        <f>SUMPRODUCT((ton_m!$A$5:$A$562=Koonti_kuolleet!$B10)*(ton_m!$D$3:$R$3=Koonti_kuolleet!$B$3)*(ton_m!$B$5:$B$562=Koonti_kuolleet!P$3)*(ton_m!$D$5:$R$562)/5)</f>
        <v>0</v>
      </c>
      <c r="Q10" s="11">
        <f>SUMPRODUCT((ton_m!$A$5:$A$562=Koonti_kuolleet!$B10)*(ton_m!$D$3:$R$3=Koonti_kuolleet!$B$3)*(ton_m!$B$5:$B$562=Koonti_kuolleet!Q$3)*(ton_m!$D$5:$R$562)/5)</f>
        <v>0</v>
      </c>
      <c r="R10" s="11">
        <f>SUMPRODUCT((ton_m!$A$5:$A$562=Koonti_kuolleet!$B10)*(ton_m!$D$3:$R$3=Koonti_kuolleet!$B$3)*(ton_m!$B$5:$B$562=Koonti_kuolleet!R$3)*(ton_m!$D$5:$R$562)/5)</f>
        <v>0</v>
      </c>
      <c r="S10" s="11">
        <f>SUMPRODUCT((ton_m!$A$5:$A$562=Koonti_kuolleet!$B10)*(ton_m!$D$3:$R$3=Koonti_kuolleet!$B$3)*(ton_m!$B$5:$B$562=Koonti_kuolleet!S$3)*(ton_m!$D$5:$R$562)/5)</f>
        <v>0</v>
      </c>
      <c r="T10" s="11">
        <f>SUMPRODUCT((ton_m!$A$5:$A$562=Koonti_kuolleet!$B10)*(ton_m!$D$3:$R$3=Koonti_kuolleet!$B$3)*(ton_m!$B$5:$B$562=Koonti_kuolleet!T$3)*(ton_m!$D$5:$R$562)/5)</f>
        <v>0</v>
      </c>
      <c r="W10" s="21">
        <f t="shared" si="0"/>
        <v>8.6000000000000014</v>
      </c>
      <c r="X10" s="21">
        <f t="shared" si="1"/>
        <v>8.6000000000000014</v>
      </c>
      <c r="Y10" s="21">
        <f t="shared" si="2"/>
        <v>0.60000000000000009</v>
      </c>
      <c r="Z10" s="21">
        <f t="shared" si="3"/>
        <v>0.2</v>
      </c>
      <c r="AA10" s="21">
        <f t="shared" si="4"/>
        <v>1.4</v>
      </c>
      <c r="AB10" s="21">
        <f t="shared" si="5"/>
        <v>6.4</v>
      </c>
      <c r="AC10" s="21">
        <f t="shared" si="6"/>
        <v>0</v>
      </c>
      <c r="AD10" s="17"/>
      <c r="AE10" s="26" t="s">
        <v>86</v>
      </c>
      <c r="AF10" s="27">
        <v>15649.8966728091</v>
      </c>
      <c r="AG10" s="27">
        <v>5943.6193273400004</v>
      </c>
      <c r="AH10" s="27">
        <v>9706.2773454722592</v>
      </c>
      <c r="AI10" s="27">
        <v>261.82022735501999</v>
      </c>
      <c r="AJ10" s="27">
        <v>113064.750033</v>
      </c>
      <c r="AK10" s="27">
        <v>25961.154895799998</v>
      </c>
      <c r="AL10" s="27">
        <v>37.072297444424919</v>
      </c>
      <c r="AO10" s="10" t="s">
        <v>61</v>
      </c>
      <c r="AP10" s="11">
        <f t="shared" si="7"/>
        <v>346.99825600218708</v>
      </c>
      <c r="AQ10" s="11">
        <f t="shared" si="8"/>
        <v>346.99825600218708</v>
      </c>
      <c r="AR10" s="11">
        <f t="shared" si="9"/>
        <v>18.285584596456779</v>
      </c>
      <c r="AS10" s="11">
        <f t="shared" si="10"/>
        <v>5.3338274302501354</v>
      </c>
      <c r="AT10" s="11">
        <f t="shared" si="11"/>
        <v>68.412260866684747</v>
      </c>
      <c r="AU10" s="11">
        <f t="shared" si="12"/>
        <v>254.96658310879545</v>
      </c>
      <c r="AV10" s="11">
        <f t="shared" si="13"/>
        <v>0</v>
      </c>
      <c r="AY10" s="35" t="s">
        <v>61</v>
      </c>
      <c r="AZ10" s="3">
        <f>AP10+AP44</f>
        <v>452.1302453572381</v>
      </c>
      <c r="BA10" s="3">
        <f>W10+W44</f>
        <v>11.8</v>
      </c>
      <c r="BF10" s="3"/>
      <c r="BI10" s="35" t="s">
        <v>61</v>
      </c>
      <c r="BJ10" s="3">
        <f>W10+W44</f>
        <v>11.8</v>
      </c>
      <c r="BK10" s="3">
        <f>Y10+Y44</f>
        <v>1.6</v>
      </c>
      <c r="BL10" s="3">
        <f>Z10+Z44</f>
        <v>0.60000000000000009</v>
      </c>
      <c r="BM10" s="3">
        <f>AA10+AA44</f>
        <v>1.5999999999999999</v>
      </c>
      <c r="BN10" s="3">
        <f>AB10+AB44</f>
        <v>8</v>
      </c>
      <c r="BO10" s="3">
        <f>AC10+AC44</f>
        <v>0</v>
      </c>
    </row>
    <row r="11" spans="2:67" x14ac:dyDescent="0.3">
      <c r="B11" s="10" t="s">
        <v>62</v>
      </c>
      <c r="C11" s="11">
        <f>SUMPRODUCT((ton_m!$A$5:$A$562=Koonti_kuolleet!$B11)*(ton_m!$D$3:$R$3=Koonti_kuolleet!$B$3)*(ton_m!$B$5:$B$562=Koonti_kuolleet!C$3)*(ton_m!$D$5:$R$562)/5)</f>
        <v>8</v>
      </c>
      <c r="D11" s="11">
        <f>SUMPRODUCT((ton_m!$A$5:$A$562=Koonti_kuolleet!$B11)*(ton_m!$D$3:$R$3=Koonti_kuolleet!$B$3)*(ton_m!$B$5:$B$562=Koonti_kuolleet!D$3)*(ton_m!$D$5:$R$562)/5)</f>
        <v>0.8</v>
      </c>
      <c r="E11" s="11">
        <f>SUMPRODUCT((ton_m!$A$5:$A$562=Koonti_kuolleet!$B11)*(ton_m!$D$3:$R$3=Koonti_kuolleet!$B$3)*(ton_m!$B$5:$B$562=Koonti_kuolleet!E$3)*(ton_m!$D$5:$R$562)/5)</f>
        <v>0.4</v>
      </c>
      <c r="F11" s="11">
        <f>SUMPRODUCT((ton_m!$A$5:$A$562=Koonti_kuolleet!$B11)*(ton_m!$D$3:$R$3=Koonti_kuolleet!$B$3)*(ton_m!$B$5:$B$562=Koonti_kuolleet!F$3)*(ton_m!$D$5:$R$562)/5)</f>
        <v>0.2</v>
      </c>
      <c r="G11" s="11">
        <f>SUMPRODUCT((ton_m!$A$5:$A$562=Koonti_kuolleet!$B11)*(ton_m!$D$3:$R$3=Koonti_kuolleet!$B$3)*(ton_m!$B$5:$B$562=Koonti_kuolleet!G$3)*(ton_m!$D$5:$R$562)/5)</f>
        <v>1.2</v>
      </c>
      <c r="H11" s="11">
        <f>SUMPRODUCT((ton_m!$A$5:$A$562=Koonti_kuolleet!$B11)*(ton_m!$D$3:$R$3=Koonti_kuolleet!$B$3)*(ton_m!$B$5:$B$562=Koonti_kuolleet!H$3)*(ton_m!$D$5:$R$562)/5)</f>
        <v>0</v>
      </c>
      <c r="I11" s="11">
        <f>SUMPRODUCT((ton_m!$A$5:$A$562=Koonti_kuolleet!$B11)*(ton_m!$D$3:$R$3=Koonti_kuolleet!$B$3)*(ton_m!$B$5:$B$562=Koonti_kuolleet!I$3)*(ton_m!$D$5:$R$562)/5)</f>
        <v>4.2</v>
      </c>
      <c r="J11" s="11">
        <f>SUMPRODUCT((ton_m!$A$5:$A$562=Koonti_kuolleet!$B11)*(ton_m!$D$3:$R$3=Koonti_kuolleet!$B$3)*(ton_m!$B$5:$B$562=Koonti_kuolleet!J$3)*(ton_m!$D$5:$R$562)/5)</f>
        <v>0.60000000000000009</v>
      </c>
      <c r="K11" s="11">
        <f>SUMPRODUCT((ton_m!$A$5:$A$562=Koonti_kuolleet!$B11)*(ton_m!$D$3:$R$3=Koonti_kuolleet!$B$3)*(ton_m!$B$5:$B$562=Koonti_kuolleet!K$3)*(ton_m!$D$5:$R$562)/5)</f>
        <v>0</v>
      </c>
      <c r="L11" s="11">
        <f>SUMPRODUCT((ton_m!$A$5:$A$562=Koonti_kuolleet!$B11)*(ton_m!$D$3:$R$3=Koonti_kuolleet!$B$3)*(ton_m!$B$5:$B$562=Koonti_kuolleet!L$3)*(ton_m!$D$5:$R$562)/5)</f>
        <v>0</v>
      </c>
      <c r="M11" s="11">
        <f>SUMPRODUCT((ton_m!$A$5:$A$562=Koonti_kuolleet!$B11)*(ton_m!$D$3:$R$3=Koonti_kuolleet!$B$3)*(ton_m!$B$5:$B$562=Koonti_kuolleet!M$3)*(ton_m!$D$5:$R$562)/5)</f>
        <v>0.4</v>
      </c>
      <c r="N11" s="11">
        <f>SUMPRODUCT((ton_m!$A$5:$A$562=Koonti_kuolleet!$B11)*(ton_m!$D$3:$R$3=Koonti_kuolleet!$B$3)*(ton_m!$B$5:$B$562=Koonti_kuolleet!N$3)*(ton_m!$D$5:$R$562)/5)</f>
        <v>0</v>
      </c>
      <c r="O11" s="11">
        <f>SUMPRODUCT((ton_m!$A$5:$A$562=Koonti_kuolleet!$B11)*(ton_m!$D$3:$R$3=Koonti_kuolleet!$B$3)*(ton_m!$B$5:$B$562=Koonti_kuolleet!O$3)*(ton_m!$D$5:$R$562)/5)</f>
        <v>0</v>
      </c>
      <c r="P11" s="11">
        <f>SUMPRODUCT((ton_m!$A$5:$A$562=Koonti_kuolleet!$B11)*(ton_m!$D$3:$R$3=Koonti_kuolleet!$B$3)*(ton_m!$B$5:$B$562=Koonti_kuolleet!P$3)*(ton_m!$D$5:$R$562)/5)</f>
        <v>0</v>
      </c>
      <c r="Q11" s="11">
        <f>SUMPRODUCT((ton_m!$A$5:$A$562=Koonti_kuolleet!$B11)*(ton_m!$D$3:$R$3=Koonti_kuolleet!$B$3)*(ton_m!$B$5:$B$562=Koonti_kuolleet!Q$3)*(ton_m!$D$5:$R$562)/5)</f>
        <v>0</v>
      </c>
      <c r="R11" s="11">
        <f>SUMPRODUCT((ton_m!$A$5:$A$562=Koonti_kuolleet!$B11)*(ton_m!$D$3:$R$3=Koonti_kuolleet!$B$3)*(ton_m!$B$5:$B$562=Koonti_kuolleet!R$3)*(ton_m!$D$5:$R$562)/5)</f>
        <v>0</v>
      </c>
      <c r="S11" s="11">
        <f>SUMPRODUCT((ton_m!$A$5:$A$562=Koonti_kuolleet!$B11)*(ton_m!$D$3:$R$3=Koonti_kuolleet!$B$3)*(ton_m!$B$5:$B$562=Koonti_kuolleet!S$3)*(ton_m!$D$5:$R$562)/5)</f>
        <v>0.2</v>
      </c>
      <c r="T11" s="11">
        <f>SUMPRODUCT((ton_m!$A$5:$A$562=Koonti_kuolleet!$B11)*(ton_m!$D$3:$R$3=Koonti_kuolleet!$B$3)*(ton_m!$B$5:$B$562=Koonti_kuolleet!T$3)*(ton_m!$D$5:$R$562)/5)</f>
        <v>0</v>
      </c>
      <c r="W11" s="21">
        <f t="shared" si="0"/>
        <v>8</v>
      </c>
      <c r="X11" s="21">
        <f t="shared" si="1"/>
        <v>7.8000000000000007</v>
      </c>
      <c r="Y11" s="21">
        <f t="shared" si="2"/>
        <v>0.8</v>
      </c>
      <c r="Z11" s="21">
        <f t="shared" si="3"/>
        <v>0.4</v>
      </c>
      <c r="AA11" s="21">
        <f t="shared" si="4"/>
        <v>1.4</v>
      </c>
      <c r="AB11" s="21">
        <f t="shared" si="5"/>
        <v>5.2000000000000011</v>
      </c>
      <c r="AC11" s="21">
        <f t="shared" si="6"/>
        <v>0.2</v>
      </c>
      <c r="AD11" s="17"/>
      <c r="AE11" s="28" t="s">
        <v>87</v>
      </c>
      <c r="AF11" s="27">
        <v>12558.305898458901</v>
      </c>
      <c r="AG11" s="27">
        <v>5094.05316348</v>
      </c>
      <c r="AH11" s="27">
        <v>7464.2527349829898</v>
      </c>
      <c r="AI11" s="27">
        <v>197.036246797643</v>
      </c>
      <c r="AJ11" s="27">
        <v>96430.319043800002</v>
      </c>
      <c r="AK11" s="27">
        <v>23294.139545099999</v>
      </c>
      <c r="AL11" s="27">
        <v>37.882637617680601</v>
      </c>
      <c r="AO11" s="10" t="s">
        <v>62</v>
      </c>
      <c r="AP11" s="11">
        <f t="shared" si="7"/>
        <v>317.54258410874371</v>
      </c>
      <c r="AQ11" s="11">
        <f t="shared" si="8"/>
        <v>310.62104396502372</v>
      </c>
      <c r="AR11" s="11">
        <f t="shared" si="9"/>
        <v>24.380779461942371</v>
      </c>
      <c r="AS11" s="11">
        <f t="shared" si="10"/>
        <v>10.667654860500271</v>
      </c>
      <c r="AT11" s="11">
        <f t="shared" si="11"/>
        <v>68.412260866684747</v>
      </c>
      <c r="AU11" s="11">
        <f t="shared" si="12"/>
        <v>207.16034877589632</v>
      </c>
      <c r="AV11" s="11">
        <f t="shared" si="13"/>
        <v>6.9215401437199695</v>
      </c>
      <c r="AY11" s="35" t="s">
        <v>62</v>
      </c>
      <c r="AZ11" s="3">
        <f>AP11+AP45</f>
        <v>366.20313391774698</v>
      </c>
      <c r="BA11" s="3">
        <f>W11+W45</f>
        <v>9.4</v>
      </c>
      <c r="BF11" s="3"/>
      <c r="BI11" s="35" t="s">
        <v>62</v>
      </c>
      <c r="BJ11" s="3">
        <f>W11+W45</f>
        <v>9.4</v>
      </c>
      <c r="BK11" s="3">
        <f>Y11+Y45</f>
        <v>1</v>
      </c>
      <c r="BL11" s="3">
        <f>Z11+Z45</f>
        <v>0.8</v>
      </c>
      <c r="BM11" s="3">
        <f>AA11+AA45</f>
        <v>1.5999999999999999</v>
      </c>
      <c r="BN11" s="3">
        <f>AB11+AB45</f>
        <v>5.8000000000000007</v>
      </c>
      <c r="BO11" s="43">
        <f>AC11+AC45</f>
        <v>0.2</v>
      </c>
    </row>
    <row r="12" spans="2:67" x14ac:dyDescent="0.3">
      <c r="B12" s="10" t="s">
        <v>63</v>
      </c>
      <c r="C12" s="11">
        <f>SUMPRODUCT((ton_m!$A$5:$A$562=Koonti_kuolleet!$B12)*(ton_m!$D$3:$R$3=Koonti_kuolleet!$B$3)*(ton_m!$B$5:$B$562=Koonti_kuolleet!C$3)*(ton_m!$D$5:$R$562)/5)</f>
        <v>6</v>
      </c>
      <c r="D12" s="11">
        <f>SUMPRODUCT((ton_m!$A$5:$A$562=Koonti_kuolleet!$B12)*(ton_m!$D$3:$R$3=Koonti_kuolleet!$B$3)*(ton_m!$B$5:$B$562=Koonti_kuolleet!D$3)*(ton_m!$D$5:$R$562)/5)</f>
        <v>0.4</v>
      </c>
      <c r="E12" s="11">
        <f>SUMPRODUCT((ton_m!$A$5:$A$562=Koonti_kuolleet!$B12)*(ton_m!$D$3:$R$3=Koonti_kuolleet!$B$3)*(ton_m!$B$5:$B$562=Koonti_kuolleet!E$3)*(ton_m!$D$5:$R$562)/5)</f>
        <v>0.4</v>
      </c>
      <c r="F12" s="11">
        <f>SUMPRODUCT((ton_m!$A$5:$A$562=Koonti_kuolleet!$B12)*(ton_m!$D$3:$R$3=Koonti_kuolleet!$B$3)*(ton_m!$B$5:$B$562=Koonti_kuolleet!F$3)*(ton_m!$D$5:$R$562)/5)</f>
        <v>0.4</v>
      </c>
      <c r="G12" s="11">
        <f>SUMPRODUCT((ton_m!$A$5:$A$562=Koonti_kuolleet!$B12)*(ton_m!$D$3:$R$3=Koonti_kuolleet!$B$3)*(ton_m!$B$5:$B$562=Koonti_kuolleet!G$3)*(ton_m!$D$5:$R$562)/5)</f>
        <v>1</v>
      </c>
      <c r="H12" s="11">
        <f>SUMPRODUCT((ton_m!$A$5:$A$562=Koonti_kuolleet!$B12)*(ton_m!$D$3:$R$3=Koonti_kuolleet!$B$3)*(ton_m!$B$5:$B$562=Koonti_kuolleet!H$3)*(ton_m!$D$5:$R$562)/5)</f>
        <v>0</v>
      </c>
      <c r="I12" s="11">
        <f>SUMPRODUCT((ton_m!$A$5:$A$562=Koonti_kuolleet!$B12)*(ton_m!$D$3:$R$3=Koonti_kuolleet!$B$3)*(ton_m!$B$5:$B$562=Koonti_kuolleet!I$3)*(ton_m!$D$5:$R$562)/5)</f>
        <v>2.8</v>
      </c>
      <c r="J12" s="11">
        <f>SUMPRODUCT((ton_m!$A$5:$A$562=Koonti_kuolleet!$B12)*(ton_m!$D$3:$R$3=Koonti_kuolleet!$B$3)*(ton_m!$B$5:$B$562=Koonti_kuolleet!J$3)*(ton_m!$D$5:$R$562)/5)</f>
        <v>0.2</v>
      </c>
      <c r="K12" s="11">
        <f>SUMPRODUCT((ton_m!$A$5:$A$562=Koonti_kuolleet!$B12)*(ton_m!$D$3:$R$3=Koonti_kuolleet!$B$3)*(ton_m!$B$5:$B$562=Koonti_kuolleet!K$3)*(ton_m!$D$5:$R$562)/5)</f>
        <v>0</v>
      </c>
      <c r="L12" s="11">
        <f>SUMPRODUCT((ton_m!$A$5:$A$562=Koonti_kuolleet!$B12)*(ton_m!$D$3:$R$3=Koonti_kuolleet!$B$3)*(ton_m!$B$5:$B$562=Koonti_kuolleet!L$3)*(ton_m!$D$5:$R$562)/5)</f>
        <v>0</v>
      </c>
      <c r="M12" s="11">
        <f>SUMPRODUCT((ton_m!$A$5:$A$562=Koonti_kuolleet!$B12)*(ton_m!$D$3:$R$3=Koonti_kuolleet!$B$3)*(ton_m!$B$5:$B$562=Koonti_kuolleet!M$3)*(ton_m!$D$5:$R$562)/5)</f>
        <v>0</v>
      </c>
      <c r="N12" s="11">
        <f>SUMPRODUCT((ton_m!$A$5:$A$562=Koonti_kuolleet!$B12)*(ton_m!$D$3:$R$3=Koonti_kuolleet!$B$3)*(ton_m!$B$5:$B$562=Koonti_kuolleet!N$3)*(ton_m!$D$5:$R$562)/5)</f>
        <v>0</v>
      </c>
      <c r="O12" s="11">
        <f>SUMPRODUCT((ton_m!$A$5:$A$562=Koonti_kuolleet!$B12)*(ton_m!$D$3:$R$3=Koonti_kuolleet!$B$3)*(ton_m!$B$5:$B$562=Koonti_kuolleet!O$3)*(ton_m!$D$5:$R$562)/5)</f>
        <v>0.4</v>
      </c>
      <c r="P12" s="11">
        <f>SUMPRODUCT((ton_m!$A$5:$A$562=Koonti_kuolleet!$B12)*(ton_m!$D$3:$R$3=Koonti_kuolleet!$B$3)*(ton_m!$B$5:$B$562=Koonti_kuolleet!P$3)*(ton_m!$D$5:$R$562)/5)</f>
        <v>0</v>
      </c>
      <c r="Q12" s="11">
        <f>SUMPRODUCT((ton_m!$A$5:$A$562=Koonti_kuolleet!$B12)*(ton_m!$D$3:$R$3=Koonti_kuolleet!$B$3)*(ton_m!$B$5:$B$562=Koonti_kuolleet!Q$3)*(ton_m!$D$5:$R$562)/5)</f>
        <v>0.2</v>
      </c>
      <c r="R12" s="11">
        <f>SUMPRODUCT((ton_m!$A$5:$A$562=Koonti_kuolleet!$B12)*(ton_m!$D$3:$R$3=Koonti_kuolleet!$B$3)*(ton_m!$B$5:$B$562=Koonti_kuolleet!R$3)*(ton_m!$D$5:$R$562)/5)</f>
        <v>0</v>
      </c>
      <c r="S12" s="11">
        <f>SUMPRODUCT((ton_m!$A$5:$A$562=Koonti_kuolleet!$B12)*(ton_m!$D$3:$R$3=Koonti_kuolleet!$B$3)*(ton_m!$B$5:$B$562=Koonti_kuolleet!S$3)*(ton_m!$D$5:$R$562)/5)</f>
        <v>0.2</v>
      </c>
      <c r="T12" s="11">
        <f>SUMPRODUCT((ton_m!$A$5:$A$562=Koonti_kuolleet!$B12)*(ton_m!$D$3:$R$3=Koonti_kuolleet!$B$3)*(ton_m!$B$5:$B$562=Koonti_kuolleet!T$3)*(ton_m!$D$5:$R$562)/5)</f>
        <v>0</v>
      </c>
      <c r="W12" s="21">
        <f t="shared" si="0"/>
        <v>6.0000000000000009</v>
      </c>
      <c r="X12" s="21">
        <f t="shared" si="1"/>
        <v>5.8000000000000007</v>
      </c>
      <c r="Y12" s="21">
        <f t="shared" si="2"/>
        <v>0.4</v>
      </c>
      <c r="Z12" s="21">
        <f t="shared" si="3"/>
        <v>0.4</v>
      </c>
      <c r="AA12" s="21">
        <f t="shared" si="4"/>
        <v>1.4</v>
      </c>
      <c r="AB12" s="21">
        <f t="shared" si="5"/>
        <v>3.6</v>
      </c>
      <c r="AC12" s="21">
        <f t="shared" si="6"/>
        <v>0.2</v>
      </c>
      <c r="AD12" s="17"/>
      <c r="AE12" s="29" t="s">
        <v>88</v>
      </c>
      <c r="AF12" s="27">
        <v>1615.6838805904599</v>
      </c>
      <c r="AG12" s="27">
        <v>659.77888206900002</v>
      </c>
      <c r="AH12" s="27">
        <v>955.90499852165499</v>
      </c>
      <c r="AI12" s="27">
        <v>31.365855222595901</v>
      </c>
      <c r="AJ12" s="27">
        <v>13058.3664801</v>
      </c>
      <c r="AK12" s="27">
        <v>2221.58398893</v>
      </c>
      <c r="AL12" s="27">
        <v>30.475974327427963</v>
      </c>
      <c r="AO12" s="10" t="s">
        <v>63</v>
      </c>
      <c r="AP12" s="11">
        <f t="shared" si="7"/>
        <v>241.61054860057359</v>
      </c>
      <c r="AQ12" s="11">
        <f t="shared" si="8"/>
        <v>234.68900845685363</v>
      </c>
      <c r="AR12" s="11">
        <f t="shared" si="9"/>
        <v>12.190389730971186</v>
      </c>
      <c r="AS12" s="11">
        <f t="shared" si="10"/>
        <v>10.667654860500271</v>
      </c>
      <c r="AT12" s="11">
        <f t="shared" si="11"/>
        <v>68.412260866684747</v>
      </c>
      <c r="AU12" s="11">
        <f t="shared" si="12"/>
        <v>143.41870299869743</v>
      </c>
      <c r="AV12" s="11">
        <f>AC12*$AL$17</f>
        <v>6.9215401437199695</v>
      </c>
      <c r="AY12" s="35" t="s">
        <v>63</v>
      </c>
      <c r="AZ12" s="3">
        <f>AP12+AP46</f>
        <v>287.31681512897069</v>
      </c>
      <c r="BA12" s="3">
        <f>W12+W46</f>
        <v>7.2000000000000011</v>
      </c>
      <c r="BF12" s="3"/>
      <c r="BI12" s="35" t="s">
        <v>63</v>
      </c>
      <c r="BJ12" s="3">
        <f>W12+W46</f>
        <v>7.2000000000000011</v>
      </c>
      <c r="BK12" s="43">
        <f>Y12+Y46</f>
        <v>0.4</v>
      </c>
      <c r="BL12" s="3">
        <f>Z12+Z46</f>
        <v>0.60000000000000009</v>
      </c>
      <c r="BM12" s="3">
        <f>AA12+AA46</f>
        <v>1.5999999999999999</v>
      </c>
      <c r="BN12" s="3">
        <f>AB12+AB46</f>
        <v>4.4000000000000004</v>
      </c>
      <c r="BO12" s="43">
        <f>AC12+AC46</f>
        <v>0.2</v>
      </c>
    </row>
    <row r="13" spans="2:67" x14ac:dyDescent="0.3">
      <c r="B13" s="10" t="s">
        <v>64</v>
      </c>
      <c r="C13" s="11">
        <f>SUMPRODUCT((ton_m!$A$5:$A$562=Koonti_kuolleet!$B13)*(ton_m!$D$3:$R$3=Koonti_kuolleet!$B$3)*(ton_m!$B$5:$B$562=Koonti_kuolleet!C$3)*(ton_m!$D$5:$R$562)/5)</f>
        <v>8.6000000000000014</v>
      </c>
      <c r="D13" s="11">
        <f>SUMPRODUCT((ton_m!$A$5:$A$562=Koonti_kuolleet!$B13)*(ton_m!$D$3:$R$3=Koonti_kuolleet!$B$3)*(ton_m!$B$5:$B$562=Koonti_kuolleet!D$3)*(ton_m!$D$5:$R$562)/5)</f>
        <v>0.2</v>
      </c>
      <c r="E13" s="11">
        <f>SUMPRODUCT((ton_m!$A$5:$A$562=Koonti_kuolleet!$B13)*(ton_m!$D$3:$R$3=Koonti_kuolleet!$B$3)*(ton_m!$B$5:$B$562=Koonti_kuolleet!E$3)*(ton_m!$D$5:$R$562)/5)</f>
        <v>0.8</v>
      </c>
      <c r="F13" s="11">
        <f>SUMPRODUCT((ton_m!$A$5:$A$562=Koonti_kuolleet!$B13)*(ton_m!$D$3:$R$3=Koonti_kuolleet!$B$3)*(ton_m!$B$5:$B$562=Koonti_kuolleet!F$3)*(ton_m!$D$5:$R$562)/5)</f>
        <v>0</v>
      </c>
      <c r="G13" s="11">
        <f>SUMPRODUCT((ton_m!$A$5:$A$562=Koonti_kuolleet!$B13)*(ton_m!$D$3:$R$3=Koonti_kuolleet!$B$3)*(ton_m!$B$5:$B$562=Koonti_kuolleet!G$3)*(ton_m!$D$5:$R$562)/5)</f>
        <v>1.6</v>
      </c>
      <c r="H13" s="11">
        <f>SUMPRODUCT((ton_m!$A$5:$A$562=Koonti_kuolleet!$B13)*(ton_m!$D$3:$R$3=Koonti_kuolleet!$B$3)*(ton_m!$B$5:$B$562=Koonti_kuolleet!H$3)*(ton_m!$D$5:$R$562)/5)</f>
        <v>0</v>
      </c>
      <c r="I13" s="11">
        <f>SUMPRODUCT((ton_m!$A$5:$A$562=Koonti_kuolleet!$B13)*(ton_m!$D$3:$R$3=Koonti_kuolleet!$B$3)*(ton_m!$B$5:$B$562=Koonti_kuolleet!I$3)*(ton_m!$D$5:$R$562)/5)</f>
        <v>4</v>
      </c>
      <c r="J13" s="11">
        <f>SUMPRODUCT((ton_m!$A$5:$A$562=Koonti_kuolleet!$B13)*(ton_m!$D$3:$R$3=Koonti_kuolleet!$B$3)*(ton_m!$B$5:$B$562=Koonti_kuolleet!J$3)*(ton_m!$D$5:$R$562)/5)</f>
        <v>0.8</v>
      </c>
      <c r="K13" s="11">
        <f>SUMPRODUCT((ton_m!$A$5:$A$562=Koonti_kuolleet!$B13)*(ton_m!$D$3:$R$3=Koonti_kuolleet!$B$3)*(ton_m!$B$5:$B$562=Koonti_kuolleet!K$3)*(ton_m!$D$5:$R$562)/5)</f>
        <v>0</v>
      </c>
      <c r="L13" s="11">
        <f>SUMPRODUCT((ton_m!$A$5:$A$562=Koonti_kuolleet!$B13)*(ton_m!$D$3:$R$3=Koonti_kuolleet!$B$3)*(ton_m!$B$5:$B$562=Koonti_kuolleet!L$3)*(ton_m!$D$5:$R$562)/5)</f>
        <v>0</v>
      </c>
      <c r="M13" s="11">
        <f>SUMPRODUCT((ton_m!$A$5:$A$562=Koonti_kuolleet!$B13)*(ton_m!$D$3:$R$3=Koonti_kuolleet!$B$3)*(ton_m!$B$5:$B$562=Koonti_kuolleet!M$3)*(ton_m!$D$5:$R$562)/5)</f>
        <v>0.2</v>
      </c>
      <c r="N13" s="11">
        <f>SUMPRODUCT((ton_m!$A$5:$A$562=Koonti_kuolleet!$B13)*(ton_m!$D$3:$R$3=Koonti_kuolleet!$B$3)*(ton_m!$B$5:$B$562=Koonti_kuolleet!N$3)*(ton_m!$D$5:$R$562)/5)</f>
        <v>0</v>
      </c>
      <c r="O13" s="11">
        <f>SUMPRODUCT((ton_m!$A$5:$A$562=Koonti_kuolleet!$B13)*(ton_m!$D$3:$R$3=Koonti_kuolleet!$B$3)*(ton_m!$B$5:$B$562=Koonti_kuolleet!O$3)*(ton_m!$D$5:$R$562)/5)</f>
        <v>0.4</v>
      </c>
      <c r="P13" s="11">
        <f>SUMPRODUCT((ton_m!$A$5:$A$562=Koonti_kuolleet!$B13)*(ton_m!$D$3:$R$3=Koonti_kuolleet!$B$3)*(ton_m!$B$5:$B$562=Koonti_kuolleet!P$3)*(ton_m!$D$5:$R$562)/5)</f>
        <v>0</v>
      </c>
      <c r="Q13" s="11">
        <f>SUMPRODUCT((ton_m!$A$5:$A$562=Koonti_kuolleet!$B13)*(ton_m!$D$3:$R$3=Koonti_kuolleet!$B$3)*(ton_m!$B$5:$B$562=Koonti_kuolleet!Q$3)*(ton_m!$D$5:$R$562)/5)</f>
        <v>0.4</v>
      </c>
      <c r="R13" s="11">
        <f>SUMPRODUCT((ton_m!$A$5:$A$562=Koonti_kuolleet!$B13)*(ton_m!$D$3:$R$3=Koonti_kuolleet!$B$3)*(ton_m!$B$5:$B$562=Koonti_kuolleet!R$3)*(ton_m!$D$5:$R$562)/5)</f>
        <v>0</v>
      </c>
      <c r="S13" s="11">
        <f>SUMPRODUCT((ton_m!$A$5:$A$562=Koonti_kuolleet!$B13)*(ton_m!$D$3:$R$3=Koonti_kuolleet!$B$3)*(ton_m!$B$5:$B$562=Koonti_kuolleet!S$3)*(ton_m!$D$5:$R$562)/5)</f>
        <v>0</v>
      </c>
      <c r="T13" s="11">
        <f>SUMPRODUCT((ton_m!$A$5:$A$562=Koonti_kuolleet!$B13)*(ton_m!$D$3:$R$3=Koonti_kuolleet!$B$3)*(ton_m!$B$5:$B$562=Koonti_kuolleet!T$3)*(ton_m!$D$5:$R$562)/5)</f>
        <v>0.2</v>
      </c>
      <c r="W13" s="21">
        <f t="shared" si="0"/>
        <v>8.6</v>
      </c>
      <c r="X13" s="21">
        <f t="shared" si="1"/>
        <v>8.4</v>
      </c>
      <c r="Y13" s="21">
        <f t="shared" si="2"/>
        <v>0.2</v>
      </c>
      <c r="Z13" s="21">
        <f t="shared" si="3"/>
        <v>0.8</v>
      </c>
      <c r="AA13" s="21">
        <f t="shared" si="4"/>
        <v>1.6</v>
      </c>
      <c r="AB13" s="21">
        <f t="shared" si="5"/>
        <v>5.8000000000000007</v>
      </c>
      <c r="AC13" s="21">
        <f t="shared" si="6"/>
        <v>0.2</v>
      </c>
      <c r="AD13" s="17"/>
      <c r="AE13" s="29" t="s">
        <v>89</v>
      </c>
      <c r="AF13" s="27">
        <v>2166.7450472270202</v>
      </c>
      <c r="AG13" s="27">
        <v>1493.19586093</v>
      </c>
      <c r="AH13" s="27">
        <v>673.54918630081204</v>
      </c>
      <c r="AI13" s="27">
        <v>25.255754713055101</v>
      </c>
      <c r="AJ13" s="27">
        <v>29633.5040878</v>
      </c>
      <c r="AK13" s="27">
        <v>8509.1234163000008</v>
      </c>
      <c r="AL13" s="27">
        <v>26.669137151250673</v>
      </c>
      <c r="AO13" s="10" t="s">
        <v>64</v>
      </c>
      <c r="AP13" s="11">
        <f t="shared" si="7"/>
        <v>343.60095166304887</v>
      </c>
      <c r="AQ13" s="11">
        <f t="shared" si="8"/>
        <v>336.67941151932888</v>
      </c>
      <c r="AR13" s="11">
        <f>Y13*$AL$12</f>
        <v>6.0951948654855928</v>
      </c>
      <c r="AS13" s="11">
        <f t="shared" si="10"/>
        <v>21.335309721000542</v>
      </c>
      <c r="AT13" s="11">
        <f t="shared" si="11"/>
        <v>78.185440990496872</v>
      </c>
      <c r="AU13" s="11">
        <f t="shared" si="12"/>
        <v>231.06346594234589</v>
      </c>
      <c r="AV13" s="11">
        <f t="shared" si="13"/>
        <v>6.9215401437199695</v>
      </c>
      <c r="AY13" s="35" t="s">
        <v>64</v>
      </c>
      <c r="AZ13" s="3">
        <f>AP13+AP47</f>
        <v>476.14184036307967</v>
      </c>
      <c r="BA13" s="3">
        <f>W13+W47</f>
        <v>12.2</v>
      </c>
      <c r="BF13" s="3"/>
      <c r="BI13" s="35" t="s">
        <v>64</v>
      </c>
      <c r="BJ13" s="3">
        <f>W13+W47</f>
        <v>12.2</v>
      </c>
      <c r="BK13" s="43">
        <f>Y13+Y47</f>
        <v>0.2</v>
      </c>
      <c r="BL13" s="3">
        <f>Z13+Z47</f>
        <v>1.2000000000000002</v>
      </c>
      <c r="BM13" s="3">
        <f>AA13+AA47</f>
        <v>1.8</v>
      </c>
      <c r="BN13" s="3">
        <f>AB13+AB47</f>
        <v>8.8000000000000007</v>
      </c>
      <c r="BO13" s="43">
        <f>AC13+AC47</f>
        <v>0.2</v>
      </c>
    </row>
    <row r="14" spans="2:67" x14ac:dyDescent="0.3">
      <c r="B14" s="10" t="s">
        <v>65</v>
      </c>
      <c r="C14" s="11">
        <f>SUMPRODUCT((ton_m!$A$5:$A$562=Koonti_kuolleet!$B14)*(ton_m!$D$3:$R$3=Koonti_kuolleet!$B$3)*(ton_m!$B$5:$B$562=Koonti_kuolleet!C$3)*(ton_m!$D$5:$R$562)/5)</f>
        <v>7.2</v>
      </c>
      <c r="D14" s="11">
        <f>SUMPRODUCT((ton_m!$A$5:$A$562=Koonti_kuolleet!$B14)*(ton_m!$D$3:$R$3=Koonti_kuolleet!$B$3)*(ton_m!$B$5:$B$562=Koonti_kuolleet!D$3)*(ton_m!$D$5:$R$562)/5)</f>
        <v>0.2</v>
      </c>
      <c r="E14" s="11">
        <f>SUMPRODUCT((ton_m!$A$5:$A$562=Koonti_kuolleet!$B14)*(ton_m!$D$3:$R$3=Koonti_kuolleet!$B$3)*(ton_m!$B$5:$B$562=Koonti_kuolleet!E$3)*(ton_m!$D$5:$R$562)/5)</f>
        <v>0</v>
      </c>
      <c r="F14" s="11">
        <f>SUMPRODUCT((ton_m!$A$5:$A$562=Koonti_kuolleet!$B14)*(ton_m!$D$3:$R$3=Koonti_kuolleet!$B$3)*(ton_m!$B$5:$B$562=Koonti_kuolleet!F$3)*(ton_m!$D$5:$R$562)/5)</f>
        <v>0.4</v>
      </c>
      <c r="G14" s="11">
        <f>SUMPRODUCT((ton_m!$A$5:$A$562=Koonti_kuolleet!$B14)*(ton_m!$D$3:$R$3=Koonti_kuolleet!$B$3)*(ton_m!$B$5:$B$562=Koonti_kuolleet!G$3)*(ton_m!$D$5:$R$562)/5)</f>
        <v>0.4</v>
      </c>
      <c r="H14" s="11">
        <f>SUMPRODUCT((ton_m!$A$5:$A$562=Koonti_kuolleet!$B14)*(ton_m!$D$3:$R$3=Koonti_kuolleet!$B$3)*(ton_m!$B$5:$B$562=Koonti_kuolleet!H$3)*(ton_m!$D$5:$R$562)/5)</f>
        <v>0</v>
      </c>
      <c r="I14" s="11">
        <f>SUMPRODUCT((ton_m!$A$5:$A$562=Koonti_kuolleet!$B14)*(ton_m!$D$3:$R$3=Koonti_kuolleet!$B$3)*(ton_m!$B$5:$B$562=Koonti_kuolleet!I$3)*(ton_m!$D$5:$R$562)/5)</f>
        <v>3.5999999999999996</v>
      </c>
      <c r="J14" s="11">
        <f>SUMPRODUCT((ton_m!$A$5:$A$562=Koonti_kuolleet!$B14)*(ton_m!$D$3:$R$3=Koonti_kuolleet!$B$3)*(ton_m!$B$5:$B$562=Koonti_kuolleet!J$3)*(ton_m!$D$5:$R$562)/5)</f>
        <v>1.4</v>
      </c>
      <c r="K14" s="11">
        <f>SUMPRODUCT((ton_m!$A$5:$A$562=Koonti_kuolleet!$B14)*(ton_m!$D$3:$R$3=Koonti_kuolleet!$B$3)*(ton_m!$B$5:$B$562=Koonti_kuolleet!K$3)*(ton_m!$D$5:$R$562)/5)</f>
        <v>0</v>
      </c>
      <c r="L14" s="11">
        <f>SUMPRODUCT((ton_m!$A$5:$A$562=Koonti_kuolleet!$B14)*(ton_m!$D$3:$R$3=Koonti_kuolleet!$B$3)*(ton_m!$B$5:$B$562=Koonti_kuolleet!L$3)*(ton_m!$D$5:$R$562)/5)</f>
        <v>0</v>
      </c>
      <c r="M14" s="11">
        <f>SUMPRODUCT((ton_m!$A$5:$A$562=Koonti_kuolleet!$B14)*(ton_m!$D$3:$R$3=Koonti_kuolleet!$B$3)*(ton_m!$B$5:$B$562=Koonti_kuolleet!M$3)*(ton_m!$D$5:$R$562)/5)</f>
        <v>0.2</v>
      </c>
      <c r="N14" s="11">
        <f>SUMPRODUCT((ton_m!$A$5:$A$562=Koonti_kuolleet!$B14)*(ton_m!$D$3:$R$3=Koonti_kuolleet!$B$3)*(ton_m!$B$5:$B$562=Koonti_kuolleet!N$3)*(ton_m!$D$5:$R$562)/5)</f>
        <v>0.2</v>
      </c>
      <c r="O14" s="11">
        <f>SUMPRODUCT((ton_m!$A$5:$A$562=Koonti_kuolleet!$B14)*(ton_m!$D$3:$R$3=Koonti_kuolleet!$B$3)*(ton_m!$B$5:$B$562=Koonti_kuolleet!O$3)*(ton_m!$D$5:$R$562)/5)</f>
        <v>0.2</v>
      </c>
      <c r="P14" s="11">
        <f>SUMPRODUCT((ton_m!$A$5:$A$562=Koonti_kuolleet!$B14)*(ton_m!$D$3:$R$3=Koonti_kuolleet!$B$3)*(ton_m!$B$5:$B$562=Koonti_kuolleet!P$3)*(ton_m!$D$5:$R$562)/5)</f>
        <v>0</v>
      </c>
      <c r="Q14" s="11">
        <f>SUMPRODUCT((ton_m!$A$5:$A$562=Koonti_kuolleet!$B14)*(ton_m!$D$3:$R$3=Koonti_kuolleet!$B$3)*(ton_m!$B$5:$B$562=Koonti_kuolleet!Q$3)*(ton_m!$D$5:$R$562)/5)</f>
        <v>0.2</v>
      </c>
      <c r="R14" s="11">
        <f>SUMPRODUCT((ton_m!$A$5:$A$562=Koonti_kuolleet!$B14)*(ton_m!$D$3:$R$3=Koonti_kuolleet!$B$3)*(ton_m!$B$5:$B$562=Koonti_kuolleet!R$3)*(ton_m!$D$5:$R$562)/5)</f>
        <v>0.2</v>
      </c>
      <c r="S14" s="11">
        <f>SUMPRODUCT((ton_m!$A$5:$A$562=Koonti_kuolleet!$B14)*(ton_m!$D$3:$R$3=Koonti_kuolleet!$B$3)*(ton_m!$B$5:$B$562=Koonti_kuolleet!S$3)*(ton_m!$D$5:$R$562)/5)</f>
        <v>0.2</v>
      </c>
      <c r="T14" s="11">
        <f>SUMPRODUCT((ton_m!$A$5:$A$562=Koonti_kuolleet!$B14)*(ton_m!$D$3:$R$3=Koonti_kuolleet!$B$3)*(ton_m!$B$5:$B$562=Koonti_kuolleet!T$3)*(ton_m!$D$5:$R$562)/5)</f>
        <v>0</v>
      </c>
      <c r="W14" s="21">
        <f t="shared" si="0"/>
        <v>7.2000000000000011</v>
      </c>
      <c r="X14" s="21">
        <f t="shared" si="1"/>
        <v>7.0000000000000009</v>
      </c>
      <c r="Y14" s="21">
        <f t="shared" si="2"/>
        <v>0.2</v>
      </c>
      <c r="Z14" s="21">
        <f t="shared" si="3"/>
        <v>0</v>
      </c>
      <c r="AA14" s="21">
        <f t="shared" si="4"/>
        <v>0.8</v>
      </c>
      <c r="AB14" s="21">
        <f t="shared" si="5"/>
        <v>6.0000000000000009</v>
      </c>
      <c r="AC14" s="21">
        <f t="shared" si="6"/>
        <v>0.2</v>
      </c>
      <c r="AD14" s="17"/>
      <c r="AE14" s="29" t="s">
        <v>90</v>
      </c>
      <c r="AF14" s="27">
        <v>2659.59930700716</v>
      </c>
      <c r="AG14" s="27">
        <v>1298.4683386900001</v>
      </c>
      <c r="AH14" s="27">
        <v>1361.1309683126301</v>
      </c>
      <c r="AI14" s="27">
        <v>27.854412812801201</v>
      </c>
      <c r="AJ14" s="27">
        <v>25873.215691599999</v>
      </c>
      <c r="AK14" s="27">
        <v>4100.5690432499996</v>
      </c>
      <c r="AL14" s="27">
        <v>48.86590061906054</v>
      </c>
      <c r="AO14" s="10" t="s">
        <v>65</v>
      </c>
      <c r="AP14" s="11">
        <f t="shared" si="7"/>
        <v>291.14062716894978</v>
      </c>
      <c r="AQ14" s="11">
        <f t="shared" si="8"/>
        <v>284.21908702522978</v>
      </c>
      <c r="AR14" s="11">
        <f t="shared" si="9"/>
        <v>6.0951948654855928</v>
      </c>
      <c r="AS14" s="11">
        <f t="shared" si="10"/>
        <v>0</v>
      </c>
      <c r="AT14" s="11">
        <f t="shared" si="11"/>
        <v>39.092720495248436</v>
      </c>
      <c r="AU14" s="11">
        <f t="shared" si="12"/>
        <v>239.03117166449576</v>
      </c>
      <c r="AV14" s="11">
        <f t="shared" si="13"/>
        <v>6.9215401437199695</v>
      </c>
      <c r="AY14" s="35" t="s">
        <v>65</v>
      </c>
      <c r="AZ14" s="3">
        <f>AP14+AP48</f>
        <v>415.38664131058715</v>
      </c>
      <c r="BA14" s="3">
        <f>W14+W48</f>
        <v>10.8</v>
      </c>
      <c r="BF14" s="3"/>
      <c r="BI14" s="35" t="s">
        <v>65</v>
      </c>
      <c r="BJ14" s="3">
        <f>W14+W48</f>
        <v>10.8</v>
      </c>
      <c r="BK14" s="3">
        <f>Y14+Y48</f>
        <v>0.60000000000000009</v>
      </c>
      <c r="BL14" s="43">
        <f>Z14+Z48</f>
        <v>0.4</v>
      </c>
      <c r="BM14" s="3">
        <f>AA14+AA48</f>
        <v>0.8</v>
      </c>
      <c r="BN14" s="3">
        <f>AB14+AB48</f>
        <v>8.8000000000000007</v>
      </c>
      <c r="BO14" s="43">
        <f>AC14+AC48</f>
        <v>0.2</v>
      </c>
    </row>
    <row r="15" spans="2:67" x14ac:dyDescent="0.3">
      <c r="B15" s="10" t="s">
        <v>66</v>
      </c>
      <c r="C15" s="11">
        <f>SUMPRODUCT((ton_m!$A$5:$A$562=Koonti_kuolleet!$B15)*(ton_m!$D$3:$R$3=Koonti_kuolleet!$B$3)*(ton_m!$B$5:$B$562=Koonti_kuolleet!C$3)*(ton_m!$D$5:$R$562)/5)</f>
        <v>9.8000000000000007</v>
      </c>
      <c r="D15" s="11">
        <f>SUMPRODUCT((ton_m!$A$5:$A$562=Koonti_kuolleet!$B15)*(ton_m!$D$3:$R$3=Koonti_kuolleet!$B$3)*(ton_m!$B$5:$B$562=Koonti_kuolleet!D$3)*(ton_m!$D$5:$R$562)/5)</f>
        <v>0.60000000000000009</v>
      </c>
      <c r="E15" s="11">
        <f>SUMPRODUCT((ton_m!$A$5:$A$562=Koonti_kuolleet!$B15)*(ton_m!$D$3:$R$3=Koonti_kuolleet!$B$3)*(ton_m!$B$5:$B$562=Koonti_kuolleet!E$3)*(ton_m!$D$5:$R$562)/5)</f>
        <v>0.60000000000000009</v>
      </c>
      <c r="F15" s="11">
        <f>SUMPRODUCT((ton_m!$A$5:$A$562=Koonti_kuolleet!$B15)*(ton_m!$D$3:$R$3=Koonti_kuolleet!$B$3)*(ton_m!$B$5:$B$562=Koonti_kuolleet!F$3)*(ton_m!$D$5:$R$562)/5)</f>
        <v>0</v>
      </c>
      <c r="G15" s="11">
        <f>SUMPRODUCT((ton_m!$A$5:$A$562=Koonti_kuolleet!$B15)*(ton_m!$D$3:$R$3=Koonti_kuolleet!$B$3)*(ton_m!$B$5:$B$562=Koonti_kuolleet!G$3)*(ton_m!$D$5:$R$562)/5)</f>
        <v>0.60000000000000009</v>
      </c>
      <c r="H15" s="11">
        <f>SUMPRODUCT((ton_m!$A$5:$A$562=Koonti_kuolleet!$B15)*(ton_m!$D$3:$R$3=Koonti_kuolleet!$B$3)*(ton_m!$B$5:$B$562=Koonti_kuolleet!H$3)*(ton_m!$D$5:$R$562)/5)</f>
        <v>0</v>
      </c>
      <c r="I15" s="11">
        <f>SUMPRODUCT((ton_m!$A$5:$A$562=Koonti_kuolleet!$B15)*(ton_m!$D$3:$R$3=Koonti_kuolleet!$B$3)*(ton_m!$B$5:$B$562=Koonti_kuolleet!I$3)*(ton_m!$D$5:$R$562)/5)</f>
        <v>4.8000000000000007</v>
      </c>
      <c r="J15" s="11">
        <f>SUMPRODUCT((ton_m!$A$5:$A$562=Koonti_kuolleet!$B15)*(ton_m!$D$3:$R$3=Koonti_kuolleet!$B$3)*(ton_m!$B$5:$B$562=Koonti_kuolleet!J$3)*(ton_m!$D$5:$R$562)/5)</f>
        <v>2</v>
      </c>
      <c r="K15" s="11">
        <f>SUMPRODUCT((ton_m!$A$5:$A$562=Koonti_kuolleet!$B15)*(ton_m!$D$3:$R$3=Koonti_kuolleet!$B$3)*(ton_m!$B$5:$B$562=Koonti_kuolleet!K$3)*(ton_m!$D$5:$R$562)/5)</f>
        <v>0</v>
      </c>
      <c r="L15" s="11">
        <f>SUMPRODUCT((ton_m!$A$5:$A$562=Koonti_kuolleet!$B15)*(ton_m!$D$3:$R$3=Koonti_kuolleet!$B$3)*(ton_m!$B$5:$B$562=Koonti_kuolleet!L$3)*(ton_m!$D$5:$R$562)/5)</f>
        <v>0</v>
      </c>
      <c r="M15" s="11">
        <f>SUMPRODUCT((ton_m!$A$5:$A$562=Koonti_kuolleet!$B15)*(ton_m!$D$3:$R$3=Koonti_kuolleet!$B$3)*(ton_m!$B$5:$B$562=Koonti_kuolleet!M$3)*(ton_m!$D$5:$R$562)/5)</f>
        <v>0.8</v>
      </c>
      <c r="N15" s="11">
        <f>SUMPRODUCT((ton_m!$A$5:$A$562=Koonti_kuolleet!$B15)*(ton_m!$D$3:$R$3=Koonti_kuolleet!$B$3)*(ton_m!$B$5:$B$562=Koonti_kuolleet!N$3)*(ton_m!$D$5:$R$562)/5)</f>
        <v>0</v>
      </c>
      <c r="O15" s="11">
        <f>SUMPRODUCT((ton_m!$A$5:$A$562=Koonti_kuolleet!$B15)*(ton_m!$D$3:$R$3=Koonti_kuolleet!$B$3)*(ton_m!$B$5:$B$562=Koonti_kuolleet!O$3)*(ton_m!$D$5:$R$562)/5)</f>
        <v>0</v>
      </c>
      <c r="P15" s="11">
        <f>SUMPRODUCT((ton_m!$A$5:$A$562=Koonti_kuolleet!$B15)*(ton_m!$D$3:$R$3=Koonti_kuolleet!$B$3)*(ton_m!$B$5:$B$562=Koonti_kuolleet!P$3)*(ton_m!$D$5:$R$562)/5)</f>
        <v>0.2</v>
      </c>
      <c r="Q15" s="11">
        <f>SUMPRODUCT((ton_m!$A$5:$A$562=Koonti_kuolleet!$B15)*(ton_m!$D$3:$R$3=Koonti_kuolleet!$B$3)*(ton_m!$B$5:$B$562=Koonti_kuolleet!Q$3)*(ton_m!$D$5:$R$562)/5)</f>
        <v>0</v>
      </c>
      <c r="R15" s="11">
        <f>SUMPRODUCT((ton_m!$A$5:$A$562=Koonti_kuolleet!$B15)*(ton_m!$D$3:$R$3=Koonti_kuolleet!$B$3)*(ton_m!$B$5:$B$562=Koonti_kuolleet!R$3)*(ton_m!$D$5:$R$562)/5)</f>
        <v>0</v>
      </c>
      <c r="S15" s="11">
        <f>SUMPRODUCT((ton_m!$A$5:$A$562=Koonti_kuolleet!$B15)*(ton_m!$D$3:$R$3=Koonti_kuolleet!$B$3)*(ton_m!$B$5:$B$562=Koonti_kuolleet!S$3)*(ton_m!$D$5:$R$562)/5)</f>
        <v>0.2</v>
      </c>
      <c r="T15" s="11">
        <f>SUMPRODUCT((ton_m!$A$5:$A$562=Koonti_kuolleet!$B15)*(ton_m!$D$3:$R$3=Koonti_kuolleet!$B$3)*(ton_m!$B$5:$B$562=Koonti_kuolleet!T$3)*(ton_m!$D$5:$R$562)/5)</f>
        <v>0</v>
      </c>
      <c r="W15" s="21">
        <f t="shared" si="0"/>
        <v>9.8000000000000007</v>
      </c>
      <c r="X15" s="21">
        <f t="shared" si="1"/>
        <v>9.6000000000000014</v>
      </c>
      <c r="Y15" s="21">
        <f t="shared" si="2"/>
        <v>0.60000000000000009</v>
      </c>
      <c r="Z15" s="21">
        <f t="shared" si="3"/>
        <v>0.60000000000000009</v>
      </c>
      <c r="AA15" s="21">
        <f t="shared" si="4"/>
        <v>0.60000000000000009</v>
      </c>
      <c r="AB15" s="21">
        <f t="shared" si="5"/>
        <v>7.8000000000000007</v>
      </c>
      <c r="AC15" s="21">
        <f t="shared" si="6"/>
        <v>0.2</v>
      </c>
      <c r="AD15" s="17"/>
      <c r="AE15" s="29" t="s">
        <v>91</v>
      </c>
      <c r="AF15" s="27">
        <v>6026.53901480893</v>
      </c>
      <c r="AG15" s="27">
        <v>1578.3784479999999</v>
      </c>
      <c r="AH15" s="27">
        <v>4448.1605668090797</v>
      </c>
      <c r="AI15" s="27">
        <v>111.654740321129</v>
      </c>
      <c r="AJ15" s="27">
        <v>26592.6909256</v>
      </c>
      <c r="AK15" s="27">
        <v>8017.4070145200003</v>
      </c>
      <c r="AL15" s="27">
        <v>39.838528610749286</v>
      </c>
      <c r="AO15" s="10" t="s">
        <v>66</v>
      </c>
      <c r="AP15" s="11">
        <f t="shared" si="7"/>
        <v>381.26867056620796</v>
      </c>
      <c r="AQ15" s="11">
        <f t="shared" si="8"/>
        <v>374.34713042248796</v>
      </c>
      <c r="AR15" s="11">
        <f t="shared" si="9"/>
        <v>18.285584596456779</v>
      </c>
      <c r="AS15" s="11">
        <f t="shared" si="10"/>
        <v>16.001482290750406</v>
      </c>
      <c r="AT15" s="11">
        <f t="shared" si="11"/>
        <v>29.319540371436329</v>
      </c>
      <c r="AU15" s="11">
        <f t="shared" si="12"/>
        <v>310.74052316384444</v>
      </c>
      <c r="AV15" s="11">
        <f t="shared" si="13"/>
        <v>6.9215401437199695</v>
      </c>
      <c r="AY15" s="35" t="s">
        <v>66</v>
      </c>
      <c r="AZ15" s="3">
        <f>AP15+AP49</f>
        <v>488.19916008080685</v>
      </c>
      <c r="BA15" s="3">
        <f>W15+W49</f>
        <v>13</v>
      </c>
      <c r="BF15" s="3"/>
      <c r="BI15" s="35" t="s">
        <v>66</v>
      </c>
      <c r="BJ15" s="3">
        <f>W15+W49</f>
        <v>13</v>
      </c>
      <c r="BK15" s="3">
        <f>Y15+Y49</f>
        <v>1.2000000000000002</v>
      </c>
      <c r="BL15" s="3">
        <f>Z15+Z49</f>
        <v>1</v>
      </c>
      <c r="BM15" s="3">
        <f>AA15+AA49</f>
        <v>0.60000000000000009</v>
      </c>
      <c r="BN15" s="3">
        <f>AB15+AB49</f>
        <v>10</v>
      </c>
      <c r="BO15" s="43">
        <f>AC15+AC49</f>
        <v>0.2</v>
      </c>
    </row>
    <row r="16" spans="2:67" x14ac:dyDescent="0.3">
      <c r="B16" s="10" t="s">
        <v>67</v>
      </c>
      <c r="C16" s="11">
        <f>SUMPRODUCT((ton_m!$A$5:$A$562=Koonti_kuolleet!$B16)*(ton_m!$D$3:$R$3=Koonti_kuolleet!$B$3)*(ton_m!$B$5:$B$562=Koonti_kuolleet!C$3)*(ton_m!$D$5:$R$562)/5)</f>
        <v>10.6</v>
      </c>
      <c r="D16" s="11">
        <f>SUMPRODUCT((ton_m!$A$5:$A$562=Koonti_kuolleet!$B16)*(ton_m!$D$3:$R$3=Koonti_kuolleet!$B$3)*(ton_m!$B$5:$B$562=Koonti_kuolleet!D$3)*(ton_m!$D$5:$R$562)/5)</f>
        <v>0.8</v>
      </c>
      <c r="E16" s="11">
        <f>SUMPRODUCT((ton_m!$A$5:$A$562=Koonti_kuolleet!$B16)*(ton_m!$D$3:$R$3=Koonti_kuolleet!$B$3)*(ton_m!$B$5:$B$562=Koonti_kuolleet!E$3)*(ton_m!$D$5:$R$562)/5)</f>
        <v>0.60000000000000009</v>
      </c>
      <c r="F16" s="11">
        <f>SUMPRODUCT((ton_m!$A$5:$A$562=Koonti_kuolleet!$B16)*(ton_m!$D$3:$R$3=Koonti_kuolleet!$B$3)*(ton_m!$B$5:$B$562=Koonti_kuolleet!F$3)*(ton_m!$D$5:$R$562)/5)</f>
        <v>0</v>
      </c>
      <c r="G16" s="11">
        <f>SUMPRODUCT((ton_m!$A$5:$A$562=Koonti_kuolleet!$B16)*(ton_m!$D$3:$R$3=Koonti_kuolleet!$B$3)*(ton_m!$B$5:$B$562=Koonti_kuolleet!G$3)*(ton_m!$D$5:$R$562)/5)</f>
        <v>1</v>
      </c>
      <c r="H16" s="11">
        <f>SUMPRODUCT((ton_m!$A$5:$A$562=Koonti_kuolleet!$B16)*(ton_m!$D$3:$R$3=Koonti_kuolleet!$B$3)*(ton_m!$B$5:$B$562=Koonti_kuolleet!H$3)*(ton_m!$D$5:$R$562)/5)</f>
        <v>0</v>
      </c>
      <c r="I16" s="11">
        <f>SUMPRODUCT((ton_m!$A$5:$A$562=Koonti_kuolleet!$B16)*(ton_m!$D$3:$R$3=Koonti_kuolleet!$B$3)*(ton_m!$B$5:$B$562=Koonti_kuolleet!I$3)*(ton_m!$D$5:$R$562)/5)</f>
        <v>5.1999999999999993</v>
      </c>
      <c r="J16" s="11">
        <f>SUMPRODUCT((ton_m!$A$5:$A$562=Koonti_kuolleet!$B16)*(ton_m!$D$3:$R$3=Koonti_kuolleet!$B$3)*(ton_m!$B$5:$B$562=Koonti_kuolleet!J$3)*(ton_m!$D$5:$R$562)/5)</f>
        <v>1.2</v>
      </c>
      <c r="K16" s="11">
        <f>SUMPRODUCT((ton_m!$A$5:$A$562=Koonti_kuolleet!$B16)*(ton_m!$D$3:$R$3=Koonti_kuolleet!$B$3)*(ton_m!$B$5:$B$562=Koonti_kuolleet!K$3)*(ton_m!$D$5:$R$562)/5)</f>
        <v>0</v>
      </c>
      <c r="L16" s="11">
        <f>SUMPRODUCT((ton_m!$A$5:$A$562=Koonti_kuolleet!$B16)*(ton_m!$D$3:$R$3=Koonti_kuolleet!$B$3)*(ton_m!$B$5:$B$562=Koonti_kuolleet!L$3)*(ton_m!$D$5:$R$562)/5)</f>
        <v>0</v>
      </c>
      <c r="M16" s="11">
        <f>SUMPRODUCT((ton_m!$A$5:$A$562=Koonti_kuolleet!$B16)*(ton_m!$D$3:$R$3=Koonti_kuolleet!$B$3)*(ton_m!$B$5:$B$562=Koonti_kuolleet!M$3)*(ton_m!$D$5:$R$562)/5)</f>
        <v>0.4</v>
      </c>
      <c r="N16" s="11">
        <f>SUMPRODUCT((ton_m!$A$5:$A$562=Koonti_kuolleet!$B16)*(ton_m!$D$3:$R$3=Koonti_kuolleet!$B$3)*(ton_m!$B$5:$B$562=Koonti_kuolleet!N$3)*(ton_m!$D$5:$R$562)/5)</f>
        <v>0</v>
      </c>
      <c r="O16" s="11">
        <f>SUMPRODUCT((ton_m!$A$5:$A$562=Koonti_kuolleet!$B16)*(ton_m!$D$3:$R$3=Koonti_kuolleet!$B$3)*(ton_m!$B$5:$B$562=Koonti_kuolleet!O$3)*(ton_m!$D$5:$R$562)/5)</f>
        <v>0.60000000000000009</v>
      </c>
      <c r="P16" s="11">
        <f>SUMPRODUCT((ton_m!$A$5:$A$562=Koonti_kuolleet!$B16)*(ton_m!$D$3:$R$3=Koonti_kuolleet!$B$3)*(ton_m!$B$5:$B$562=Koonti_kuolleet!P$3)*(ton_m!$D$5:$R$562)/5)</f>
        <v>0.2</v>
      </c>
      <c r="Q16" s="11">
        <f>SUMPRODUCT((ton_m!$A$5:$A$562=Koonti_kuolleet!$B16)*(ton_m!$D$3:$R$3=Koonti_kuolleet!$B$3)*(ton_m!$B$5:$B$562=Koonti_kuolleet!Q$3)*(ton_m!$D$5:$R$562)/5)</f>
        <v>0.2</v>
      </c>
      <c r="R16" s="11">
        <f>SUMPRODUCT((ton_m!$A$5:$A$562=Koonti_kuolleet!$B16)*(ton_m!$D$3:$R$3=Koonti_kuolleet!$B$3)*(ton_m!$B$5:$B$562=Koonti_kuolleet!R$3)*(ton_m!$D$5:$R$562)/5)</f>
        <v>0</v>
      </c>
      <c r="S16" s="11">
        <f>SUMPRODUCT((ton_m!$A$5:$A$562=Koonti_kuolleet!$B16)*(ton_m!$D$3:$R$3=Koonti_kuolleet!$B$3)*(ton_m!$B$5:$B$562=Koonti_kuolleet!S$3)*(ton_m!$D$5:$R$562)/5)</f>
        <v>0.4</v>
      </c>
      <c r="T16" s="11">
        <f>SUMPRODUCT((ton_m!$A$5:$A$562=Koonti_kuolleet!$B16)*(ton_m!$D$3:$R$3=Koonti_kuolleet!$B$3)*(ton_m!$B$5:$B$562=Koonti_kuolleet!T$3)*(ton_m!$D$5:$R$562)/5)</f>
        <v>0</v>
      </c>
      <c r="W16" s="21">
        <f t="shared" si="0"/>
        <v>10.600000000000001</v>
      </c>
      <c r="X16" s="21">
        <f t="shared" si="1"/>
        <v>10.200000000000001</v>
      </c>
      <c r="Y16" s="21">
        <f t="shared" si="2"/>
        <v>0.8</v>
      </c>
      <c r="Z16" s="21">
        <f t="shared" si="3"/>
        <v>0.60000000000000009</v>
      </c>
      <c r="AA16" s="21">
        <f t="shared" si="4"/>
        <v>1</v>
      </c>
      <c r="AB16" s="21">
        <f t="shared" si="5"/>
        <v>7.8000000000000007</v>
      </c>
      <c r="AC16" s="21">
        <f t="shared" si="6"/>
        <v>0.4</v>
      </c>
      <c r="AD16" s="17"/>
      <c r="AE16" s="29" t="s">
        <v>92</v>
      </c>
      <c r="AF16" s="27">
        <v>89.738648825371996</v>
      </c>
      <c r="AG16" s="27">
        <v>64.2316337866</v>
      </c>
      <c r="AH16" s="27">
        <v>25.507015038799501</v>
      </c>
      <c r="AI16" s="27">
        <v>0.90548372806243904</v>
      </c>
      <c r="AJ16" s="27">
        <v>1272.5418588</v>
      </c>
      <c r="AK16" s="27">
        <v>445.45608210199998</v>
      </c>
      <c r="AL16" s="27">
        <v>28.169490238526546</v>
      </c>
      <c r="AO16" s="10" t="s">
        <v>67</v>
      </c>
      <c r="AP16" s="11">
        <f t="shared" si="7"/>
        <v>413.8317658230377</v>
      </c>
      <c r="AQ16" s="11">
        <f t="shared" si="8"/>
        <v>399.98868553559777</v>
      </c>
      <c r="AR16" s="11">
        <f t="shared" si="9"/>
        <v>24.380779461942371</v>
      </c>
      <c r="AS16" s="11">
        <f t="shared" si="10"/>
        <v>16.001482290750406</v>
      </c>
      <c r="AT16" s="11">
        <f t="shared" si="11"/>
        <v>48.86590061906054</v>
      </c>
      <c r="AU16" s="11">
        <f t="shared" si="12"/>
        <v>310.74052316384444</v>
      </c>
      <c r="AV16" s="11">
        <f t="shared" si="13"/>
        <v>13.843080287439939</v>
      </c>
      <c r="AY16" s="35" t="s">
        <v>67</v>
      </c>
      <c r="AZ16" s="3">
        <f>AP16+AP50</f>
        <v>520.15737517183629</v>
      </c>
      <c r="BA16" s="3">
        <f>W16+W50</f>
        <v>13.800000000000002</v>
      </c>
      <c r="BF16" s="3"/>
      <c r="BI16" s="35" t="s">
        <v>67</v>
      </c>
      <c r="BJ16" s="3">
        <f>W16+W50</f>
        <v>13.800000000000002</v>
      </c>
      <c r="BK16" s="3">
        <f>Y16+Y50</f>
        <v>1.6</v>
      </c>
      <c r="BL16" s="3">
        <f>Z16+Z50</f>
        <v>0.8</v>
      </c>
      <c r="BM16" s="3">
        <f>AA16+AA50</f>
        <v>1</v>
      </c>
      <c r="BN16" s="3">
        <f>AB16+AB50</f>
        <v>10.000000000000002</v>
      </c>
      <c r="BO16" s="43">
        <f>AC16+AC50</f>
        <v>0.4</v>
      </c>
    </row>
    <row r="17" spans="2:67" x14ac:dyDescent="0.3">
      <c r="B17" s="10" t="s">
        <v>68</v>
      </c>
      <c r="C17" s="11">
        <f>SUMPRODUCT((ton_m!$A$5:$A$562=Koonti_kuolleet!$B17)*(ton_m!$D$3:$R$3=Koonti_kuolleet!$B$3)*(ton_m!$B$5:$B$562=Koonti_kuolleet!C$3)*(ton_m!$D$5:$R$562)/5)</f>
        <v>14.6</v>
      </c>
      <c r="D17" s="11">
        <f>SUMPRODUCT((ton_m!$A$5:$A$562=Koonti_kuolleet!$B17)*(ton_m!$D$3:$R$3=Koonti_kuolleet!$B$3)*(ton_m!$B$5:$B$562=Koonti_kuolleet!D$3)*(ton_m!$D$5:$R$562)/5)</f>
        <v>1.4</v>
      </c>
      <c r="E17" s="11">
        <f>SUMPRODUCT((ton_m!$A$5:$A$562=Koonti_kuolleet!$B17)*(ton_m!$D$3:$R$3=Koonti_kuolleet!$B$3)*(ton_m!$B$5:$B$562=Koonti_kuolleet!E$3)*(ton_m!$D$5:$R$562)/5)</f>
        <v>1.4000000000000001</v>
      </c>
      <c r="F17" s="11">
        <f>SUMPRODUCT((ton_m!$A$5:$A$562=Koonti_kuolleet!$B17)*(ton_m!$D$3:$R$3=Koonti_kuolleet!$B$3)*(ton_m!$B$5:$B$562=Koonti_kuolleet!F$3)*(ton_m!$D$5:$R$562)/5)</f>
        <v>0.2</v>
      </c>
      <c r="G17" s="11">
        <f>SUMPRODUCT((ton_m!$A$5:$A$562=Koonti_kuolleet!$B17)*(ton_m!$D$3:$R$3=Koonti_kuolleet!$B$3)*(ton_m!$B$5:$B$562=Koonti_kuolleet!G$3)*(ton_m!$D$5:$R$562)/5)</f>
        <v>1.6</v>
      </c>
      <c r="H17" s="11">
        <f>SUMPRODUCT((ton_m!$A$5:$A$562=Koonti_kuolleet!$B17)*(ton_m!$D$3:$R$3=Koonti_kuolleet!$B$3)*(ton_m!$B$5:$B$562=Koonti_kuolleet!H$3)*(ton_m!$D$5:$R$562)/5)</f>
        <v>0</v>
      </c>
      <c r="I17" s="11">
        <f>SUMPRODUCT((ton_m!$A$5:$A$562=Koonti_kuolleet!$B17)*(ton_m!$D$3:$R$3=Koonti_kuolleet!$B$3)*(ton_m!$B$5:$B$562=Koonti_kuolleet!I$3)*(ton_m!$D$5:$R$562)/5)</f>
        <v>7.9999999999999991</v>
      </c>
      <c r="J17" s="11">
        <f>SUMPRODUCT((ton_m!$A$5:$A$562=Koonti_kuolleet!$B17)*(ton_m!$D$3:$R$3=Koonti_kuolleet!$B$3)*(ton_m!$B$5:$B$562=Koonti_kuolleet!J$3)*(ton_m!$D$5:$R$562)/5)</f>
        <v>1</v>
      </c>
      <c r="K17" s="11">
        <f>SUMPRODUCT((ton_m!$A$5:$A$562=Koonti_kuolleet!$B17)*(ton_m!$D$3:$R$3=Koonti_kuolleet!$B$3)*(ton_m!$B$5:$B$562=Koonti_kuolleet!K$3)*(ton_m!$D$5:$R$562)/5)</f>
        <v>0</v>
      </c>
      <c r="L17" s="11">
        <f>SUMPRODUCT((ton_m!$A$5:$A$562=Koonti_kuolleet!$B17)*(ton_m!$D$3:$R$3=Koonti_kuolleet!$B$3)*(ton_m!$B$5:$B$562=Koonti_kuolleet!L$3)*(ton_m!$D$5:$R$562)/5)</f>
        <v>0</v>
      </c>
      <c r="M17" s="11">
        <f>SUMPRODUCT((ton_m!$A$5:$A$562=Koonti_kuolleet!$B17)*(ton_m!$D$3:$R$3=Koonti_kuolleet!$B$3)*(ton_m!$B$5:$B$562=Koonti_kuolleet!M$3)*(ton_m!$D$5:$R$562)/5)</f>
        <v>0.4</v>
      </c>
      <c r="N17" s="11">
        <f>SUMPRODUCT((ton_m!$A$5:$A$562=Koonti_kuolleet!$B17)*(ton_m!$D$3:$R$3=Koonti_kuolleet!$B$3)*(ton_m!$B$5:$B$562=Koonti_kuolleet!N$3)*(ton_m!$D$5:$R$562)/5)</f>
        <v>0</v>
      </c>
      <c r="O17" s="11">
        <f>SUMPRODUCT((ton_m!$A$5:$A$562=Koonti_kuolleet!$B17)*(ton_m!$D$3:$R$3=Koonti_kuolleet!$B$3)*(ton_m!$B$5:$B$562=Koonti_kuolleet!O$3)*(ton_m!$D$5:$R$562)/5)</f>
        <v>0.2</v>
      </c>
      <c r="P17" s="11">
        <f>SUMPRODUCT((ton_m!$A$5:$A$562=Koonti_kuolleet!$B17)*(ton_m!$D$3:$R$3=Koonti_kuolleet!$B$3)*(ton_m!$B$5:$B$562=Koonti_kuolleet!P$3)*(ton_m!$D$5:$R$562)/5)</f>
        <v>0</v>
      </c>
      <c r="Q17" s="11">
        <f>SUMPRODUCT((ton_m!$A$5:$A$562=Koonti_kuolleet!$B17)*(ton_m!$D$3:$R$3=Koonti_kuolleet!$B$3)*(ton_m!$B$5:$B$562=Koonti_kuolleet!Q$3)*(ton_m!$D$5:$R$562)/5)</f>
        <v>0</v>
      </c>
      <c r="R17" s="11">
        <f>SUMPRODUCT((ton_m!$A$5:$A$562=Koonti_kuolleet!$B17)*(ton_m!$D$3:$R$3=Koonti_kuolleet!$B$3)*(ton_m!$B$5:$B$562=Koonti_kuolleet!R$3)*(ton_m!$D$5:$R$562)/5)</f>
        <v>0</v>
      </c>
      <c r="S17" s="11">
        <f>SUMPRODUCT((ton_m!$A$5:$A$562=Koonti_kuolleet!$B17)*(ton_m!$D$3:$R$3=Koonti_kuolleet!$B$3)*(ton_m!$B$5:$B$562=Koonti_kuolleet!S$3)*(ton_m!$D$5:$R$562)/5)</f>
        <v>0.4</v>
      </c>
      <c r="T17" s="11">
        <f>SUMPRODUCT((ton_m!$A$5:$A$562=Koonti_kuolleet!$B17)*(ton_m!$D$3:$R$3=Koonti_kuolleet!$B$3)*(ton_m!$B$5:$B$562=Koonti_kuolleet!T$3)*(ton_m!$D$5:$R$562)/5)</f>
        <v>0</v>
      </c>
      <c r="W17" s="21">
        <f t="shared" si="0"/>
        <v>14.6</v>
      </c>
      <c r="X17" s="21">
        <f t="shared" si="1"/>
        <v>14.2</v>
      </c>
      <c r="Y17" s="21">
        <f t="shared" si="2"/>
        <v>1.4</v>
      </c>
      <c r="Z17" s="21">
        <f t="shared" si="3"/>
        <v>1.4000000000000001</v>
      </c>
      <c r="AA17" s="21">
        <f t="shared" si="4"/>
        <v>1.8</v>
      </c>
      <c r="AB17" s="21">
        <f t="shared" si="5"/>
        <v>9.6</v>
      </c>
      <c r="AC17" s="21">
        <f t="shared" si="6"/>
        <v>0.4</v>
      </c>
      <c r="AD17" s="17"/>
      <c r="AE17" s="28" t="s">
        <v>93</v>
      </c>
      <c r="AF17" s="27">
        <v>3091.5907743501898</v>
      </c>
      <c r="AG17" s="27">
        <v>849.56616386099995</v>
      </c>
      <c r="AH17" s="27">
        <v>2242.0246104892699</v>
      </c>
      <c r="AI17" s="27">
        <v>64.783980557376296</v>
      </c>
      <c r="AJ17" s="27">
        <v>16634.4309889</v>
      </c>
      <c r="AK17" s="27">
        <v>2667.01535066</v>
      </c>
      <c r="AL17" s="27">
        <v>34.607700718599844</v>
      </c>
      <c r="AO17" s="10" t="s">
        <v>68</v>
      </c>
      <c r="AP17" s="11">
        <f t="shared" si="7"/>
        <v>564.25473213509213</v>
      </c>
      <c r="AQ17" s="11">
        <f t="shared" si="8"/>
        <v>550.41165184765214</v>
      </c>
      <c r="AR17" s="11">
        <f t="shared" si="9"/>
        <v>42.666364058399147</v>
      </c>
      <c r="AS17" s="11">
        <f t="shared" si="10"/>
        <v>37.336792011750944</v>
      </c>
      <c r="AT17" s="11">
        <f t="shared" si="11"/>
        <v>87.958621114308968</v>
      </c>
      <c r="AU17" s="11">
        <f t="shared" si="12"/>
        <v>382.44987466319316</v>
      </c>
      <c r="AV17" s="11">
        <f t="shared" si="13"/>
        <v>13.843080287439939</v>
      </c>
      <c r="AY17" s="35" t="s">
        <v>68</v>
      </c>
      <c r="AZ17" s="3">
        <f>AP17+AP51</f>
        <v>693.37349307102068</v>
      </c>
      <c r="BA17" s="3">
        <f>W17+W51</f>
        <v>18.399999999999999</v>
      </c>
      <c r="BF17" s="3"/>
      <c r="BI17" s="35" t="s">
        <v>68</v>
      </c>
      <c r="BJ17" s="3">
        <f>W17+W51</f>
        <v>18.399999999999999</v>
      </c>
      <c r="BK17" s="3">
        <f>Y17+Y51</f>
        <v>2</v>
      </c>
      <c r="BL17" s="3">
        <f>Z17+Z51</f>
        <v>1.8000000000000003</v>
      </c>
      <c r="BM17" s="3">
        <f>AA17+AA51</f>
        <v>1.8</v>
      </c>
      <c r="BN17" s="3">
        <f>AB17+AB51</f>
        <v>12.4</v>
      </c>
      <c r="BO17" s="43">
        <f>AC17+AC51</f>
        <v>0.4</v>
      </c>
    </row>
    <row r="18" spans="2:67" x14ac:dyDescent="0.3">
      <c r="B18" s="10" t="s">
        <v>69</v>
      </c>
      <c r="C18" s="11">
        <f>SUMPRODUCT((ton_m!$A$5:$A$562=Koonti_kuolleet!$B18)*(ton_m!$D$3:$R$3=Koonti_kuolleet!$B$3)*(ton_m!$B$5:$B$562=Koonti_kuolleet!C$3)*(ton_m!$D$5:$R$562)/5)</f>
        <v>7</v>
      </c>
      <c r="D18" s="11">
        <f>SUMPRODUCT((ton_m!$A$5:$A$562=Koonti_kuolleet!$B18)*(ton_m!$D$3:$R$3=Koonti_kuolleet!$B$3)*(ton_m!$B$5:$B$562=Koonti_kuolleet!D$3)*(ton_m!$D$5:$R$562)/5)</f>
        <v>0.4</v>
      </c>
      <c r="E18" s="11">
        <f>SUMPRODUCT((ton_m!$A$5:$A$562=Koonti_kuolleet!$B18)*(ton_m!$D$3:$R$3=Koonti_kuolleet!$B$3)*(ton_m!$B$5:$B$562=Koonti_kuolleet!E$3)*(ton_m!$D$5:$R$562)/5)</f>
        <v>0.60000000000000009</v>
      </c>
      <c r="F18" s="11">
        <f>SUMPRODUCT((ton_m!$A$5:$A$562=Koonti_kuolleet!$B18)*(ton_m!$D$3:$R$3=Koonti_kuolleet!$B$3)*(ton_m!$B$5:$B$562=Koonti_kuolleet!F$3)*(ton_m!$D$5:$R$562)/5)</f>
        <v>0.60000000000000009</v>
      </c>
      <c r="G18" s="11">
        <f>SUMPRODUCT((ton_m!$A$5:$A$562=Koonti_kuolleet!$B18)*(ton_m!$D$3:$R$3=Koonti_kuolleet!$B$3)*(ton_m!$B$5:$B$562=Koonti_kuolleet!G$3)*(ton_m!$D$5:$R$562)/5)</f>
        <v>0.4</v>
      </c>
      <c r="H18" s="11">
        <f>SUMPRODUCT((ton_m!$A$5:$A$562=Koonti_kuolleet!$B18)*(ton_m!$D$3:$R$3=Koonti_kuolleet!$B$3)*(ton_m!$B$5:$B$562=Koonti_kuolleet!H$3)*(ton_m!$D$5:$R$562)/5)</f>
        <v>0</v>
      </c>
      <c r="I18" s="11">
        <f>SUMPRODUCT((ton_m!$A$5:$A$562=Koonti_kuolleet!$B18)*(ton_m!$D$3:$R$3=Koonti_kuolleet!$B$3)*(ton_m!$B$5:$B$562=Koonti_kuolleet!I$3)*(ton_m!$D$5:$R$562)/5)</f>
        <v>3</v>
      </c>
      <c r="J18" s="11">
        <f>SUMPRODUCT((ton_m!$A$5:$A$562=Koonti_kuolleet!$B18)*(ton_m!$D$3:$R$3=Koonti_kuolleet!$B$3)*(ton_m!$B$5:$B$562=Koonti_kuolleet!J$3)*(ton_m!$D$5:$R$562)/5)</f>
        <v>0.4</v>
      </c>
      <c r="K18" s="11">
        <f>SUMPRODUCT((ton_m!$A$5:$A$562=Koonti_kuolleet!$B18)*(ton_m!$D$3:$R$3=Koonti_kuolleet!$B$3)*(ton_m!$B$5:$B$562=Koonti_kuolleet!K$3)*(ton_m!$D$5:$R$562)/5)</f>
        <v>0</v>
      </c>
      <c r="L18" s="11">
        <f>SUMPRODUCT((ton_m!$A$5:$A$562=Koonti_kuolleet!$B18)*(ton_m!$D$3:$R$3=Koonti_kuolleet!$B$3)*(ton_m!$B$5:$B$562=Koonti_kuolleet!L$3)*(ton_m!$D$5:$R$562)/5)</f>
        <v>0</v>
      </c>
      <c r="M18" s="11">
        <f>SUMPRODUCT((ton_m!$A$5:$A$562=Koonti_kuolleet!$B18)*(ton_m!$D$3:$R$3=Koonti_kuolleet!$B$3)*(ton_m!$B$5:$B$562=Koonti_kuolleet!M$3)*(ton_m!$D$5:$R$562)/5)</f>
        <v>0.60000000000000009</v>
      </c>
      <c r="N18" s="11">
        <f>SUMPRODUCT((ton_m!$A$5:$A$562=Koonti_kuolleet!$B18)*(ton_m!$D$3:$R$3=Koonti_kuolleet!$B$3)*(ton_m!$B$5:$B$562=Koonti_kuolleet!N$3)*(ton_m!$D$5:$R$562)/5)</f>
        <v>0</v>
      </c>
      <c r="O18" s="11">
        <f>SUMPRODUCT((ton_m!$A$5:$A$562=Koonti_kuolleet!$B18)*(ton_m!$D$3:$R$3=Koonti_kuolleet!$B$3)*(ton_m!$B$5:$B$562=Koonti_kuolleet!O$3)*(ton_m!$D$5:$R$562)/5)</f>
        <v>0.60000000000000009</v>
      </c>
      <c r="P18" s="11">
        <f>SUMPRODUCT((ton_m!$A$5:$A$562=Koonti_kuolleet!$B18)*(ton_m!$D$3:$R$3=Koonti_kuolleet!$B$3)*(ton_m!$B$5:$B$562=Koonti_kuolleet!P$3)*(ton_m!$D$5:$R$562)/5)</f>
        <v>0</v>
      </c>
      <c r="Q18" s="11">
        <f>SUMPRODUCT((ton_m!$A$5:$A$562=Koonti_kuolleet!$B18)*(ton_m!$D$3:$R$3=Koonti_kuolleet!$B$3)*(ton_m!$B$5:$B$562=Koonti_kuolleet!Q$3)*(ton_m!$D$5:$R$562)/5)</f>
        <v>0</v>
      </c>
      <c r="R18" s="11">
        <f>SUMPRODUCT((ton_m!$A$5:$A$562=Koonti_kuolleet!$B18)*(ton_m!$D$3:$R$3=Koonti_kuolleet!$B$3)*(ton_m!$B$5:$B$562=Koonti_kuolleet!R$3)*(ton_m!$D$5:$R$562)/5)</f>
        <v>0.4</v>
      </c>
      <c r="S18" s="11">
        <f>SUMPRODUCT((ton_m!$A$5:$A$562=Koonti_kuolleet!$B18)*(ton_m!$D$3:$R$3=Koonti_kuolleet!$B$3)*(ton_m!$B$5:$B$562=Koonti_kuolleet!S$3)*(ton_m!$D$5:$R$562)/5)</f>
        <v>0</v>
      </c>
      <c r="T18" s="11">
        <f>SUMPRODUCT((ton_m!$A$5:$A$562=Koonti_kuolleet!$B18)*(ton_m!$D$3:$R$3=Koonti_kuolleet!$B$3)*(ton_m!$B$5:$B$562=Koonti_kuolleet!T$3)*(ton_m!$D$5:$R$562)/5)</f>
        <v>0</v>
      </c>
      <c r="W18" s="21">
        <f t="shared" si="0"/>
        <v>7</v>
      </c>
      <c r="X18" s="21">
        <f t="shared" si="1"/>
        <v>7</v>
      </c>
      <c r="Y18" s="21">
        <f t="shared" si="2"/>
        <v>0.4</v>
      </c>
      <c r="Z18" s="21">
        <f t="shared" si="3"/>
        <v>0.60000000000000009</v>
      </c>
      <c r="AA18" s="21">
        <f t="shared" si="4"/>
        <v>1</v>
      </c>
      <c r="AB18" s="21">
        <f t="shared" si="5"/>
        <v>5</v>
      </c>
      <c r="AC18" s="21">
        <f t="shared" si="6"/>
        <v>0</v>
      </c>
      <c r="AD18" s="17"/>
      <c r="AE18" s="2" t="s">
        <v>118</v>
      </c>
      <c r="AF18" s="30"/>
      <c r="AG18" s="30"/>
      <c r="AH18" s="30"/>
      <c r="AI18" s="30"/>
      <c r="AJ18" s="30"/>
      <c r="AK18" s="30"/>
      <c r="AL18" s="30"/>
      <c r="AO18" s="10" t="s">
        <v>69</v>
      </c>
      <c r="AP18" s="11">
        <f>AQ18+AV18</f>
        <v>276.25041569452856</v>
      </c>
      <c r="AQ18" s="11">
        <f t="shared" si="8"/>
        <v>276.25041569452856</v>
      </c>
      <c r="AR18" s="11">
        <f t="shared" si="9"/>
        <v>12.190389730971186</v>
      </c>
      <c r="AS18" s="11">
        <f t="shared" si="10"/>
        <v>16.001482290750406</v>
      </c>
      <c r="AT18" s="11">
        <f t="shared" si="11"/>
        <v>48.86590061906054</v>
      </c>
      <c r="AU18" s="11">
        <f t="shared" si="12"/>
        <v>199.19264305374642</v>
      </c>
      <c r="AV18" s="11">
        <f t="shared" si="13"/>
        <v>0</v>
      </c>
      <c r="AY18" s="35" t="s">
        <v>69</v>
      </c>
      <c r="AZ18" s="3">
        <f>AP18+AP52</f>
        <v>352.3867829824207</v>
      </c>
      <c r="BA18" s="3">
        <f>W18+W52</f>
        <v>9.4</v>
      </c>
      <c r="BF18" s="3"/>
      <c r="BI18" s="35" t="s">
        <v>69</v>
      </c>
      <c r="BJ18" s="3">
        <f>W18+W52</f>
        <v>9.4</v>
      </c>
      <c r="BK18" s="3">
        <f>Y18+Y52</f>
        <v>1.4</v>
      </c>
      <c r="BL18" s="3">
        <f>Z18+Z52</f>
        <v>0.60000000000000009</v>
      </c>
      <c r="BM18" s="3">
        <f>AA18+AA52</f>
        <v>1</v>
      </c>
      <c r="BN18" s="3">
        <f>AB18+AB52</f>
        <v>6.4</v>
      </c>
      <c r="BO18" s="3">
        <f>AC18+AC52</f>
        <v>0</v>
      </c>
    </row>
    <row r="19" spans="2:67" x14ac:dyDescent="0.3">
      <c r="B19" s="10" t="s">
        <v>70</v>
      </c>
      <c r="C19" s="11">
        <f>SUMPRODUCT((ton_m!$A$5:$A$562=Koonti_kuolleet!$B19)*(ton_m!$D$3:$R$3=Koonti_kuolleet!$B$3)*(ton_m!$B$5:$B$562=Koonti_kuolleet!C$3)*(ton_m!$D$5:$R$562)/5)</f>
        <v>2.4000000000000004</v>
      </c>
      <c r="D19" s="11">
        <f>SUMPRODUCT((ton_m!$A$5:$A$562=Koonti_kuolleet!$B19)*(ton_m!$D$3:$R$3=Koonti_kuolleet!$B$3)*(ton_m!$B$5:$B$562=Koonti_kuolleet!D$3)*(ton_m!$D$5:$R$562)/5)</f>
        <v>0.60000000000000009</v>
      </c>
      <c r="E19" s="11">
        <f>SUMPRODUCT((ton_m!$A$5:$A$562=Koonti_kuolleet!$B19)*(ton_m!$D$3:$R$3=Koonti_kuolleet!$B$3)*(ton_m!$B$5:$B$562=Koonti_kuolleet!E$3)*(ton_m!$D$5:$R$562)/5)</f>
        <v>0.2</v>
      </c>
      <c r="F19" s="11">
        <f>SUMPRODUCT((ton_m!$A$5:$A$562=Koonti_kuolleet!$B19)*(ton_m!$D$3:$R$3=Koonti_kuolleet!$B$3)*(ton_m!$B$5:$B$562=Koonti_kuolleet!F$3)*(ton_m!$D$5:$R$562)/5)</f>
        <v>0.2</v>
      </c>
      <c r="G19" s="11">
        <f>SUMPRODUCT((ton_m!$A$5:$A$562=Koonti_kuolleet!$B19)*(ton_m!$D$3:$R$3=Koonti_kuolleet!$B$3)*(ton_m!$B$5:$B$562=Koonti_kuolleet!G$3)*(ton_m!$D$5:$R$562)/5)</f>
        <v>0</v>
      </c>
      <c r="H19" s="11">
        <f>SUMPRODUCT((ton_m!$A$5:$A$562=Koonti_kuolleet!$B19)*(ton_m!$D$3:$R$3=Koonti_kuolleet!$B$3)*(ton_m!$B$5:$B$562=Koonti_kuolleet!H$3)*(ton_m!$D$5:$R$562)/5)</f>
        <v>0.2</v>
      </c>
      <c r="I19" s="11">
        <f>SUMPRODUCT((ton_m!$A$5:$A$562=Koonti_kuolleet!$B19)*(ton_m!$D$3:$R$3=Koonti_kuolleet!$B$3)*(ton_m!$B$5:$B$562=Koonti_kuolleet!I$3)*(ton_m!$D$5:$R$562)/5)</f>
        <v>0.2</v>
      </c>
      <c r="J19" s="11">
        <f>SUMPRODUCT((ton_m!$A$5:$A$562=Koonti_kuolleet!$B19)*(ton_m!$D$3:$R$3=Koonti_kuolleet!$B$3)*(ton_m!$B$5:$B$562=Koonti_kuolleet!J$3)*(ton_m!$D$5:$R$562)/5)</f>
        <v>0.6</v>
      </c>
      <c r="K19" s="11">
        <f>SUMPRODUCT((ton_m!$A$5:$A$562=Koonti_kuolleet!$B19)*(ton_m!$D$3:$R$3=Koonti_kuolleet!$B$3)*(ton_m!$B$5:$B$562=Koonti_kuolleet!K$3)*(ton_m!$D$5:$R$562)/5)</f>
        <v>0</v>
      </c>
      <c r="L19" s="11">
        <f>SUMPRODUCT((ton_m!$A$5:$A$562=Koonti_kuolleet!$B19)*(ton_m!$D$3:$R$3=Koonti_kuolleet!$B$3)*(ton_m!$B$5:$B$562=Koonti_kuolleet!L$3)*(ton_m!$D$5:$R$562)/5)</f>
        <v>0</v>
      </c>
      <c r="M19" s="11">
        <f>SUMPRODUCT((ton_m!$A$5:$A$562=Koonti_kuolleet!$B19)*(ton_m!$D$3:$R$3=Koonti_kuolleet!$B$3)*(ton_m!$B$5:$B$562=Koonti_kuolleet!M$3)*(ton_m!$D$5:$R$562)/5)</f>
        <v>0.2</v>
      </c>
      <c r="N19" s="11">
        <f>SUMPRODUCT((ton_m!$A$5:$A$562=Koonti_kuolleet!$B19)*(ton_m!$D$3:$R$3=Koonti_kuolleet!$B$3)*(ton_m!$B$5:$B$562=Koonti_kuolleet!N$3)*(ton_m!$D$5:$R$562)/5)</f>
        <v>0</v>
      </c>
      <c r="O19" s="11">
        <f>SUMPRODUCT((ton_m!$A$5:$A$562=Koonti_kuolleet!$B19)*(ton_m!$D$3:$R$3=Koonti_kuolleet!$B$3)*(ton_m!$B$5:$B$562=Koonti_kuolleet!O$3)*(ton_m!$D$5:$R$562)/5)</f>
        <v>0.2</v>
      </c>
      <c r="P19" s="11">
        <f>SUMPRODUCT((ton_m!$A$5:$A$562=Koonti_kuolleet!$B19)*(ton_m!$D$3:$R$3=Koonti_kuolleet!$B$3)*(ton_m!$B$5:$B$562=Koonti_kuolleet!P$3)*(ton_m!$D$5:$R$562)/5)</f>
        <v>0</v>
      </c>
      <c r="Q19" s="11">
        <f>SUMPRODUCT((ton_m!$A$5:$A$562=Koonti_kuolleet!$B19)*(ton_m!$D$3:$R$3=Koonti_kuolleet!$B$3)*(ton_m!$B$5:$B$562=Koonti_kuolleet!Q$3)*(ton_m!$D$5:$R$562)/5)</f>
        <v>0</v>
      </c>
      <c r="R19" s="11">
        <f>SUMPRODUCT((ton_m!$A$5:$A$562=Koonti_kuolleet!$B19)*(ton_m!$D$3:$R$3=Koonti_kuolleet!$B$3)*(ton_m!$B$5:$B$562=Koonti_kuolleet!R$3)*(ton_m!$D$5:$R$562)/5)</f>
        <v>0</v>
      </c>
      <c r="S19" s="11">
        <f>SUMPRODUCT((ton_m!$A$5:$A$562=Koonti_kuolleet!$B19)*(ton_m!$D$3:$R$3=Koonti_kuolleet!$B$3)*(ton_m!$B$5:$B$562=Koonti_kuolleet!S$3)*(ton_m!$D$5:$R$562)/5)</f>
        <v>0</v>
      </c>
      <c r="T19" s="11">
        <f>SUMPRODUCT((ton_m!$A$5:$A$562=Koonti_kuolleet!$B19)*(ton_m!$D$3:$R$3=Koonti_kuolleet!$B$3)*(ton_m!$B$5:$B$562=Koonti_kuolleet!T$3)*(ton_m!$D$5:$R$562)/5)</f>
        <v>0</v>
      </c>
      <c r="W19" s="21">
        <f t="shared" si="0"/>
        <v>2.4000000000000004</v>
      </c>
      <c r="X19" s="21">
        <f t="shared" si="1"/>
        <v>2.4000000000000004</v>
      </c>
      <c r="Y19" s="21">
        <f t="shared" si="2"/>
        <v>0.60000000000000009</v>
      </c>
      <c r="Z19" s="21">
        <f t="shared" si="3"/>
        <v>0.2</v>
      </c>
      <c r="AA19" s="21">
        <f t="shared" si="4"/>
        <v>0.4</v>
      </c>
      <c r="AB19" s="21">
        <f t="shared" si="5"/>
        <v>1.2</v>
      </c>
      <c r="AC19" s="21">
        <f t="shared" si="6"/>
        <v>0</v>
      </c>
      <c r="AD19" s="17"/>
      <c r="AE19" s="31"/>
      <c r="AF19" s="32"/>
      <c r="AG19" s="32"/>
      <c r="AH19" s="32"/>
      <c r="AI19" s="32"/>
      <c r="AJ19" s="32"/>
      <c r="AK19" s="32"/>
      <c r="AL19" s="32"/>
      <c r="AO19" s="10" t="s">
        <v>70</v>
      </c>
      <c r="AP19" s="11">
        <f t="shared" si="7"/>
        <v>90.97200660723027</v>
      </c>
      <c r="AQ19" s="11">
        <f t="shared" si="8"/>
        <v>90.97200660723027</v>
      </c>
      <c r="AR19" s="11">
        <f t="shared" si="9"/>
        <v>18.285584596456779</v>
      </c>
      <c r="AS19" s="11">
        <f t="shared" si="10"/>
        <v>5.3338274302501354</v>
      </c>
      <c r="AT19" s="11">
        <f t="shared" si="11"/>
        <v>19.546360247624218</v>
      </c>
      <c r="AU19" s="11">
        <f t="shared" si="12"/>
        <v>47.806234332899145</v>
      </c>
      <c r="AV19" s="11">
        <f t="shared" si="13"/>
        <v>0</v>
      </c>
      <c r="AY19" s="35" t="s">
        <v>70</v>
      </c>
      <c r="AZ19" s="3">
        <f>AP19+AP53</f>
        <v>114.19609779548104</v>
      </c>
      <c r="BA19" s="3">
        <f>W19+W53</f>
        <v>3.2</v>
      </c>
      <c r="BF19" s="3"/>
      <c r="BI19" s="35" t="s">
        <v>70</v>
      </c>
      <c r="BJ19" s="3">
        <f>W19+W53</f>
        <v>3.2</v>
      </c>
      <c r="BK19" s="3">
        <f>Y19+Y53</f>
        <v>0.8</v>
      </c>
      <c r="BL19" s="3">
        <f>Z19+Z53</f>
        <v>0.60000000000000009</v>
      </c>
      <c r="BM19" s="3">
        <f>AA19+AA53</f>
        <v>0.4</v>
      </c>
      <c r="BN19" s="3">
        <f>AB19+AB53</f>
        <v>1.4</v>
      </c>
      <c r="BO19" s="3">
        <f>AC19+AC53</f>
        <v>0</v>
      </c>
    </row>
    <row r="20" spans="2:67" x14ac:dyDescent="0.3">
      <c r="B20" s="10" t="s">
        <v>71</v>
      </c>
      <c r="C20" s="11">
        <f>SUMPRODUCT((ton_m!$A$5:$A$562=Koonti_kuolleet!$B20)*(ton_m!$D$3:$R$3=Koonti_kuolleet!$B$3)*(ton_m!$B$5:$B$562=Koonti_kuolleet!C$3)*(ton_m!$D$5:$R$562)/5)</f>
        <v>16.600000000000001</v>
      </c>
      <c r="D20" s="11">
        <f>SUMPRODUCT((ton_m!$A$5:$A$562=Koonti_kuolleet!$B20)*(ton_m!$D$3:$R$3=Koonti_kuolleet!$B$3)*(ton_m!$B$5:$B$562=Koonti_kuolleet!D$3)*(ton_m!$D$5:$R$562)/5)</f>
        <v>1.5999999999999999</v>
      </c>
      <c r="E20" s="11">
        <f>SUMPRODUCT((ton_m!$A$5:$A$562=Koonti_kuolleet!$B20)*(ton_m!$D$3:$R$3=Koonti_kuolleet!$B$3)*(ton_m!$B$5:$B$562=Koonti_kuolleet!E$3)*(ton_m!$D$5:$R$562)/5)</f>
        <v>1.4</v>
      </c>
      <c r="F20" s="11">
        <f>SUMPRODUCT((ton_m!$A$5:$A$562=Koonti_kuolleet!$B20)*(ton_m!$D$3:$R$3=Koonti_kuolleet!$B$3)*(ton_m!$B$5:$B$562=Koonti_kuolleet!F$3)*(ton_m!$D$5:$R$562)/5)</f>
        <v>0.2</v>
      </c>
      <c r="G20" s="11">
        <f>SUMPRODUCT((ton_m!$A$5:$A$562=Koonti_kuolleet!$B20)*(ton_m!$D$3:$R$3=Koonti_kuolleet!$B$3)*(ton_m!$B$5:$B$562=Koonti_kuolleet!G$3)*(ton_m!$D$5:$R$562)/5)</f>
        <v>0.8</v>
      </c>
      <c r="H20" s="11">
        <f>SUMPRODUCT((ton_m!$A$5:$A$562=Koonti_kuolleet!$B20)*(ton_m!$D$3:$R$3=Koonti_kuolleet!$B$3)*(ton_m!$B$5:$B$562=Koonti_kuolleet!H$3)*(ton_m!$D$5:$R$562)/5)</f>
        <v>0</v>
      </c>
      <c r="I20" s="11">
        <f>SUMPRODUCT((ton_m!$A$5:$A$562=Koonti_kuolleet!$B20)*(ton_m!$D$3:$R$3=Koonti_kuolleet!$B$3)*(ton_m!$B$5:$B$562=Koonti_kuolleet!I$3)*(ton_m!$D$5:$R$562)/5)</f>
        <v>9</v>
      </c>
      <c r="J20" s="11">
        <f>SUMPRODUCT((ton_m!$A$5:$A$562=Koonti_kuolleet!$B20)*(ton_m!$D$3:$R$3=Koonti_kuolleet!$B$3)*(ton_m!$B$5:$B$562=Koonti_kuolleet!J$3)*(ton_m!$D$5:$R$562)/5)</f>
        <v>1.6</v>
      </c>
      <c r="K20" s="11">
        <f>SUMPRODUCT((ton_m!$A$5:$A$562=Koonti_kuolleet!$B20)*(ton_m!$D$3:$R$3=Koonti_kuolleet!$B$3)*(ton_m!$B$5:$B$562=Koonti_kuolleet!K$3)*(ton_m!$D$5:$R$562)/5)</f>
        <v>0</v>
      </c>
      <c r="L20" s="11">
        <f>SUMPRODUCT((ton_m!$A$5:$A$562=Koonti_kuolleet!$B20)*(ton_m!$D$3:$R$3=Koonti_kuolleet!$B$3)*(ton_m!$B$5:$B$562=Koonti_kuolleet!L$3)*(ton_m!$D$5:$R$562)/5)</f>
        <v>0</v>
      </c>
      <c r="M20" s="11">
        <f>SUMPRODUCT((ton_m!$A$5:$A$562=Koonti_kuolleet!$B20)*(ton_m!$D$3:$R$3=Koonti_kuolleet!$B$3)*(ton_m!$B$5:$B$562=Koonti_kuolleet!M$3)*(ton_m!$D$5:$R$562)/5)</f>
        <v>0.60000000000000009</v>
      </c>
      <c r="N20" s="11">
        <f>SUMPRODUCT((ton_m!$A$5:$A$562=Koonti_kuolleet!$B20)*(ton_m!$D$3:$R$3=Koonti_kuolleet!$B$3)*(ton_m!$B$5:$B$562=Koonti_kuolleet!N$3)*(ton_m!$D$5:$R$562)/5)</f>
        <v>0.2</v>
      </c>
      <c r="O20" s="11">
        <f>SUMPRODUCT((ton_m!$A$5:$A$562=Koonti_kuolleet!$B20)*(ton_m!$D$3:$R$3=Koonti_kuolleet!$B$3)*(ton_m!$B$5:$B$562=Koonti_kuolleet!O$3)*(ton_m!$D$5:$R$562)/5)</f>
        <v>0.2</v>
      </c>
      <c r="P20" s="11">
        <f>SUMPRODUCT((ton_m!$A$5:$A$562=Koonti_kuolleet!$B20)*(ton_m!$D$3:$R$3=Koonti_kuolleet!$B$3)*(ton_m!$B$5:$B$562=Koonti_kuolleet!P$3)*(ton_m!$D$5:$R$562)/5)</f>
        <v>0</v>
      </c>
      <c r="Q20" s="11">
        <f>SUMPRODUCT((ton_m!$A$5:$A$562=Koonti_kuolleet!$B20)*(ton_m!$D$3:$R$3=Koonti_kuolleet!$B$3)*(ton_m!$B$5:$B$562=Koonti_kuolleet!Q$3)*(ton_m!$D$5:$R$562)/5)</f>
        <v>0.4</v>
      </c>
      <c r="R20" s="11">
        <f>SUMPRODUCT((ton_m!$A$5:$A$562=Koonti_kuolleet!$B20)*(ton_m!$D$3:$R$3=Koonti_kuolleet!$B$3)*(ton_m!$B$5:$B$562=Koonti_kuolleet!R$3)*(ton_m!$D$5:$R$562)/5)</f>
        <v>0</v>
      </c>
      <c r="S20" s="11">
        <f>SUMPRODUCT((ton_m!$A$5:$A$562=Koonti_kuolleet!$B20)*(ton_m!$D$3:$R$3=Koonti_kuolleet!$B$3)*(ton_m!$B$5:$B$562=Koonti_kuolleet!S$3)*(ton_m!$D$5:$R$562)/5)</f>
        <v>0.60000000000000009</v>
      </c>
      <c r="T20" s="11">
        <f>SUMPRODUCT((ton_m!$A$5:$A$562=Koonti_kuolleet!$B20)*(ton_m!$D$3:$R$3=Koonti_kuolleet!$B$3)*(ton_m!$B$5:$B$562=Koonti_kuolleet!T$3)*(ton_m!$D$5:$R$562)/5)</f>
        <v>0</v>
      </c>
      <c r="W20" s="21">
        <f t="shared" si="0"/>
        <v>16.599999999999998</v>
      </c>
      <c r="X20" s="21">
        <f t="shared" si="1"/>
        <v>15.999999999999998</v>
      </c>
      <c r="Y20" s="21">
        <f t="shared" si="2"/>
        <v>1.5999999999999999</v>
      </c>
      <c r="Z20" s="21">
        <f t="shared" si="3"/>
        <v>1.4</v>
      </c>
      <c r="AA20" s="21">
        <f t="shared" si="4"/>
        <v>1</v>
      </c>
      <c r="AB20" s="21">
        <f t="shared" si="5"/>
        <v>11.999999999999998</v>
      </c>
      <c r="AC20" s="21">
        <f t="shared" si="6"/>
        <v>0.60000000000000009</v>
      </c>
      <c r="AD20" s="17"/>
      <c r="AE20" s="32" t="s">
        <v>81</v>
      </c>
      <c r="AF20" s="32" t="s">
        <v>78</v>
      </c>
      <c r="AG20" s="32" t="s">
        <v>79</v>
      </c>
      <c r="AH20" s="32" t="s">
        <v>80</v>
      </c>
      <c r="AI20" s="32" t="s">
        <v>82</v>
      </c>
      <c r="AJ20" s="32" t="s">
        <v>83</v>
      </c>
      <c r="AK20" s="32" t="s">
        <v>84</v>
      </c>
      <c r="AL20" s="32" t="s">
        <v>85</v>
      </c>
      <c r="AO20" s="10" t="s">
        <v>71</v>
      </c>
      <c r="AP20" s="11">
        <f t="shared" si="7"/>
        <v>633.79121531484736</v>
      </c>
      <c r="AQ20" s="11">
        <f t="shared" si="8"/>
        <v>613.02659488368749</v>
      </c>
      <c r="AR20" s="11">
        <f t="shared" si="9"/>
        <v>48.761558923884735</v>
      </c>
      <c r="AS20" s="11">
        <f t="shared" si="10"/>
        <v>37.336792011750937</v>
      </c>
      <c r="AT20" s="11">
        <f t="shared" si="11"/>
        <v>48.86590061906054</v>
      </c>
      <c r="AU20" s="11">
        <f t="shared" si="12"/>
        <v>478.06234332899135</v>
      </c>
      <c r="AV20" s="11">
        <f t="shared" si="13"/>
        <v>20.764620431159909</v>
      </c>
      <c r="AY20" s="35" t="s">
        <v>71</v>
      </c>
      <c r="AZ20" s="3">
        <f>AP20+AP54</f>
        <v>825.79932902178007</v>
      </c>
      <c r="BA20" s="3">
        <f>W20+W54</f>
        <v>22.4</v>
      </c>
      <c r="BF20" s="3"/>
      <c r="BI20" s="35" t="s">
        <v>71</v>
      </c>
      <c r="BJ20" s="3">
        <f>W20+W54</f>
        <v>22.4</v>
      </c>
      <c r="BK20" s="3">
        <f>Y20+Y54</f>
        <v>2.5999999999999996</v>
      </c>
      <c r="BL20" s="3">
        <f>Z20+Z54</f>
        <v>2.4</v>
      </c>
      <c r="BM20" s="3">
        <f>AA20+AA54</f>
        <v>1</v>
      </c>
      <c r="BN20" s="3">
        <f>AB20+AB54</f>
        <v>15.599999999999998</v>
      </c>
      <c r="BO20" s="3">
        <f>AC20+AC54</f>
        <v>0.8</v>
      </c>
    </row>
    <row r="21" spans="2:67" x14ac:dyDescent="0.3">
      <c r="B21" s="10" t="s">
        <v>72</v>
      </c>
      <c r="C21" s="11">
        <f>SUMPRODUCT((ton_m!$A$5:$A$562=Koonti_kuolleet!$B21)*(ton_m!$D$3:$R$3=Koonti_kuolleet!$B$3)*(ton_m!$B$5:$B$562=Koonti_kuolleet!C$3)*(ton_m!$D$5:$R$562)/5)</f>
        <v>3</v>
      </c>
      <c r="D21" s="11">
        <f>SUMPRODUCT((ton_m!$A$5:$A$562=Koonti_kuolleet!$B21)*(ton_m!$D$3:$R$3=Koonti_kuolleet!$B$3)*(ton_m!$B$5:$B$562=Koonti_kuolleet!D$3)*(ton_m!$D$5:$R$562)/5)</f>
        <v>0.4</v>
      </c>
      <c r="E21" s="11">
        <f>SUMPRODUCT((ton_m!$A$5:$A$562=Koonti_kuolleet!$B21)*(ton_m!$D$3:$R$3=Koonti_kuolleet!$B$3)*(ton_m!$B$5:$B$562=Koonti_kuolleet!E$3)*(ton_m!$D$5:$R$562)/5)</f>
        <v>0.2</v>
      </c>
      <c r="F21" s="11">
        <f>SUMPRODUCT((ton_m!$A$5:$A$562=Koonti_kuolleet!$B21)*(ton_m!$D$3:$R$3=Koonti_kuolleet!$B$3)*(ton_m!$B$5:$B$562=Koonti_kuolleet!F$3)*(ton_m!$D$5:$R$562)/5)</f>
        <v>0.2</v>
      </c>
      <c r="G21" s="11">
        <f>SUMPRODUCT((ton_m!$A$5:$A$562=Koonti_kuolleet!$B21)*(ton_m!$D$3:$R$3=Koonti_kuolleet!$B$3)*(ton_m!$B$5:$B$562=Koonti_kuolleet!G$3)*(ton_m!$D$5:$R$562)/5)</f>
        <v>0.2</v>
      </c>
      <c r="H21" s="11">
        <f>SUMPRODUCT((ton_m!$A$5:$A$562=Koonti_kuolleet!$B21)*(ton_m!$D$3:$R$3=Koonti_kuolleet!$B$3)*(ton_m!$B$5:$B$562=Koonti_kuolleet!H$3)*(ton_m!$D$5:$R$562)/5)</f>
        <v>0</v>
      </c>
      <c r="I21" s="11">
        <f>SUMPRODUCT((ton_m!$A$5:$A$562=Koonti_kuolleet!$B21)*(ton_m!$D$3:$R$3=Koonti_kuolleet!$B$3)*(ton_m!$B$5:$B$562=Koonti_kuolleet!I$3)*(ton_m!$D$5:$R$562)/5)</f>
        <v>1.4</v>
      </c>
      <c r="J21" s="11">
        <f>SUMPRODUCT((ton_m!$A$5:$A$562=Koonti_kuolleet!$B21)*(ton_m!$D$3:$R$3=Koonti_kuolleet!$B$3)*(ton_m!$B$5:$B$562=Koonti_kuolleet!J$3)*(ton_m!$D$5:$R$562)/5)</f>
        <v>0.4</v>
      </c>
      <c r="K21" s="11">
        <f>SUMPRODUCT((ton_m!$A$5:$A$562=Koonti_kuolleet!$B21)*(ton_m!$D$3:$R$3=Koonti_kuolleet!$B$3)*(ton_m!$B$5:$B$562=Koonti_kuolleet!K$3)*(ton_m!$D$5:$R$562)/5)</f>
        <v>0</v>
      </c>
      <c r="L21" s="11">
        <f>SUMPRODUCT((ton_m!$A$5:$A$562=Koonti_kuolleet!$B21)*(ton_m!$D$3:$R$3=Koonti_kuolleet!$B$3)*(ton_m!$B$5:$B$562=Koonti_kuolleet!L$3)*(ton_m!$D$5:$R$562)/5)</f>
        <v>0</v>
      </c>
      <c r="M21" s="11">
        <f>SUMPRODUCT((ton_m!$A$5:$A$562=Koonti_kuolleet!$B21)*(ton_m!$D$3:$R$3=Koonti_kuolleet!$B$3)*(ton_m!$B$5:$B$562=Koonti_kuolleet!M$3)*(ton_m!$D$5:$R$562)/5)</f>
        <v>0</v>
      </c>
      <c r="N21" s="11">
        <f>SUMPRODUCT((ton_m!$A$5:$A$562=Koonti_kuolleet!$B21)*(ton_m!$D$3:$R$3=Koonti_kuolleet!$B$3)*(ton_m!$B$5:$B$562=Koonti_kuolleet!N$3)*(ton_m!$D$5:$R$562)/5)</f>
        <v>0</v>
      </c>
      <c r="O21" s="11">
        <f>SUMPRODUCT((ton_m!$A$5:$A$562=Koonti_kuolleet!$B21)*(ton_m!$D$3:$R$3=Koonti_kuolleet!$B$3)*(ton_m!$B$5:$B$562=Koonti_kuolleet!O$3)*(ton_m!$D$5:$R$562)/5)</f>
        <v>0</v>
      </c>
      <c r="P21" s="11">
        <f>SUMPRODUCT((ton_m!$A$5:$A$562=Koonti_kuolleet!$B21)*(ton_m!$D$3:$R$3=Koonti_kuolleet!$B$3)*(ton_m!$B$5:$B$562=Koonti_kuolleet!P$3)*(ton_m!$D$5:$R$562)/5)</f>
        <v>0</v>
      </c>
      <c r="Q21" s="11">
        <f>SUMPRODUCT((ton_m!$A$5:$A$562=Koonti_kuolleet!$B21)*(ton_m!$D$3:$R$3=Koonti_kuolleet!$B$3)*(ton_m!$B$5:$B$562=Koonti_kuolleet!Q$3)*(ton_m!$D$5:$R$562)/5)</f>
        <v>0.2</v>
      </c>
      <c r="R21" s="11">
        <f>SUMPRODUCT((ton_m!$A$5:$A$562=Koonti_kuolleet!$B21)*(ton_m!$D$3:$R$3=Koonti_kuolleet!$B$3)*(ton_m!$B$5:$B$562=Koonti_kuolleet!R$3)*(ton_m!$D$5:$R$562)/5)</f>
        <v>0</v>
      </c>
      <c r="S21" s="11">
        <f>SUMPRODUCT((ton_m!$A$5:$A$562=Koonti_kuolleet!$B21)*(ton_m!$D$3:$R$3=Koonti_kuolleet!$B$3)*(ton_m!$B$5:$B$562=Koonti_kuolleet!S$3)*(ton_m!$D$5:$R$562)/5)</f>
        <v>0</v>
      </c>
      <c r="T21" s="11">
        <f>SUMPRODUCT((ton_m!$A$5:$A$562=Koonti_kuolleet!$B21)*(ton_m!$D$3:$R$3=Koonti_kuolleet!$B$3)*(ton_m!$B$5:$B$562=Koonti_kuolleet!T$3)*(ton_m!$D$5:$R$562)/5)</f>
        <v>0</v>
      </c>
      <c r="W21" s="21">
        <f t="shared" si="0"/>
        <v>3</v>
      </c>
      <c r="X21" s="21">
        <f t="shared" si="1"/>
        <v>3</v>
      </c>
      <c r="Y21" s="21">
        <f t="shared" si="2"/>
        <v>0.4</v>
      </c>
      <c r="Z21" s="21">
        <f t="shared" si="3"/>
        <v>0.2</v>
      </c>
      <c r="AA21" s="21">
        <f t="shared" si="4"/>
        <v>0.4</v>
      </c>
      <c r="AB21" s="21">
        <f t="shared" si="5"/>
        <v>1.9999999999999998</v>
      </c>
      <c r="AC21" s="21">
        <f t="shared" si="6"/>
        <v>0</v>
      </c>
      <c r="AD21" s="17"/>
      <c r="AE21" s="32" t="s">
        <v>86</v>
      </c>
      <c r="AF21" s="33">
        <v>8623.3752504069798</v>
      </c>
      <c r="AG21" s="33">
        <v>5723.7229303900003</v>
      </c>
      <c r="AH21" s="33">
        <v>2899.6523200124898</v>
      </c>
      <c r="AI21" s="33">
        <v>86.999884689938298</v>
      </c>
      <c r="AJ21" s="33">
        <v>110693.836702</v>
      </c>
      <c r="AK21" s="33">
        <v>23756.738134300002</v>
      </c>
      <c r="AL21" s="33">
        <v>33.329381186499894</v>
      </c>
      <c r="AO21" s="10" t="s">
        <v>72</v>
      </c>
      <c r="AP21" s="11">
        <f t="shared" si="7"/>
        <v>116.74763463034409</v>
      </c>
      <c r="AQ21" s="11">
        <f t="shared" si="8"/>
        <v>116.74763463034409</v>
      </c>
      <c r="AR21" s="11">
        <f t="shared" si="9"/>
        <v>12.190389730971186</v>
      </c>
      <c r="AS21" s="11">
        <f t="shared" si="10"/>
        <v>5.3338274302501354</v>
      </c>
      <c r="AT21" s="11">
        <f t="shared" si="11"/>
        <v>19.546360247624218</v>
      </c>
      <c r="AU21" s="11">
        <f t="shared" si="12"/>
        <v>79.677057221498558</v>
      </c>
      <c r="AV21" s="11">
        <f t="shared" si="13"/>
        <v>0</v>
      </c>
      <c r="AY21" s="35" t="s">
        <v>72</v>
      </c>
      <c r="AZ21" s="3">
        <f>AP21+AP55</f>
        <v>181.22004481596866</v>
      </c>
      <c r="BA21" s="3">
        <f>W21+W55</f>
        <v>5</v>
      </c>
      <c r="BF21" s="3"/>
      <c r="BI21" s="35" t="s">
        <v>72</v>
      </c>
      <c r="BJ21" s="3">
        <f>W21+W55</f>
        <v>5</v>
      </c>
      <c r="BK21" s="3">
        <f>Y21+Y55</f>
        <v>1</v>
      </c>
      <c r="BL21" s="3">
        <f>Z21+Z55</f>
        <v>0.4</v>
      </c>
      <c r="BM21" s="3">
        <f>AA21+AA55</f>
        <v>0.4</v>
      </c>
      <c r="BN21" s="3">
        <f>AB21+AB55</f>
        <v>3.1999999999999997</v>
      </c>
      <c r="BO21" s="3">
        <f>AC21+AC55</f>
        <v>0</v>
      </c>
    </row>
    <row r="22" spans="2:67" x14ac:dyDescent="0.3">
      <c r="B22" s="10" t="s">
        <v>73</v>
      </c>
      <c r="C22" s="11">
        <f>SUMPRODUCT((ton_m!$A$5:$A$562=Koonti_kuolleet!$B22)*(ton_m!$D$3:$R$3=Koonti_kuolleet!$B$3)*(ton_m!$B$5:$B$562=Koonti_kuolleet!C$3)*(ton_m!$D$5:$R$562)/5)</f>
        <v>9.8000000000000007</v>
      </c>
      <c r="D22" s="11">
        <f>SUMPRODUCT((ton_m!$A$5:$A$562=Koonti_kuolleet!$B22)*(ton_m!$D$3:$R$3=Koonti_kuolleet!$B$3)*(ton_m!$B$5:$B$562=Koonti_kuolleet!D$3)*(ton_m!$D$5:$R$562)/5)</f>
        <v>1</v>
      </c>
      <c r="E22" s="11">
        <f>SUMPRODUCT((ton_m!$A$5:$A$562=Koonti_kuolleet!$B22)*(ton_m!$D$3:$R$3=Koonti_kuolleet!$B$3)*(ton_m!$B$5:$B$562=Koonti_kuolleet!E$3)*(ton_m!$D$5:$R$562)/5)</f>
        <v>0.60000000000000009</v>
      </c>
      <c r="F22" s="11">
        <f>SUMPRODUCT((ton_m!$A$5:$A$562=Koonti_kuolleet!$B22)*(ton_m!$D$3:$R$3=Koonti_kuolleet!$B$3)*(ton_m!$B$5:$B$562=Koonti_kuolleet!F$3)*(ton_m!$D$5:$R$562)/5)</f>
        <v>0</v>
      </c>
      <c r="G22" s="11">
        <f>SUMPRODUCT((ton_m!$A$5:$A$562=Koonti_kuolleet!$B22)*(ton_m!$D$3:$R$3=Koonti_kuolleet!$B$3)*(ton_m!$B$5:$B$562=Koonti_kuolleet!G$3)*(ton_m!$D$5:$R$562)/5)</f>
        <v>1</v>
      </c>
      <c r="H22" s="11">
        <f>SUMPRODUCT((ton_m!$A$5:$A$562=Koonti_kuolleet!$B22)*(ton_m!$D$3:$R$3=Koonti_kuolleet!$B$3)*(ton_m!$B$5:$B$562=Koonti_kuolleet!H$3)*(ton_m!$D$5:$R$562)/5)</f>
        <v>0</v>
      </c>
      <c r="I22" s="11">
        <f>SUMPRODUCT((ton_m!$A$5:$A$562=Koonti_kuolleet!$B22)*(ton_m!$D$3:$R$3=Koonti_kuolleet!$B$3)*(ton_m!$B$5:$B$562=Koonti_kuolleet!I$3)*(ton_m!$D$5:$R$562)/5)</f>
        <v>4.8</v>
      </c>
      <c r="J22" s="11">
        <f>SUMPRODUCT((ton_m!$A$5:$A$562=Koonti_kuolleet!$B22)*(ton_m!$D$3:$R$3=Koonti_kuolleet!$B$3)*(ton_m!$B$5:$B$562=Koonti_kuolleet!J$3)*(ton_m!$D$5:$R$562)/5)</f>
        <v>0.4</v>
      </c>
      <c r="K22" s="11">
        <f>SUMPRODUCT((ton_m!$A$5:$A$562=Koonti_kuolleet!$B22)*(ton_m!$D$3:$R$3=Koonti_kuolleet!$B$3)*(ton_m!$B$5:$B$562=Koonti_kuolleet!K$3)*(ton_m!$D$5:$R$562)/5)</f>
        <v>0</v>
      </c>
      <c r="L22" s="11">
        <f>SUMPRODUCT((ton_m!$A$5:$A$562=Koonti_kuolleet!$B22)*(ton_m!$D$3:$R$3=Koonti_kuolleet!$B$3)*(ton_m!$B$5:$B$562=Koonti_kuolleet!L$3)*(ton_m!$D$5:$R$562)/5)</f>
        <v>0</v>
      </c>
      <c r="M22" s="11">
        <f>SUMPRODUCT((ton_m!$A$5:$A$562=Koonti_kuolleet!$B22)*(ton_m!$D$3:$R$3=Koonti_kuolleet!$B$3)*(ton_m!$B$5:$B$562=Koonti_kuolleet!M$3)*(ton_m!$D$5:$R$562)/5)</f>
        <v>1</v>
      </c>
      <c r="N22" s="11">
        <f>SUMPRODUCT((ton_m!$A$5:$A$562=Koonti_kuolleet!$B22)*(ton_m!$D$3:$R$3=Koonti_kuolleet!$B$3)*(ton_m!$B$5:$B$562=Koonti_kuolleet!N$3)*(ton_m!$D$5:$R$562)/5)</f>
        <v>0.6</v>
      </c>
      <c r="O22" s="11">
        <f>SUMPRODUCT((ton_m!$A$5:$A$562=Koonti_kuolleet!$B22)*(ton_m!$D$3:$R$3=Koonti_kuolleet!$B$3)*(ton_m!$B$5:$B$562=Koonti_kuolleet!O$3)*(ton_m!$D$5:$R$562)/5)</f>
        <v>0</v>
      </c>
      <c r="P22" s="11">
        <f>SUMPRODUCT((ton_m!$A$5:$A$562=Koonti_kuolleet!$B22)*(ton_m!$D$3:$R$3=Koonti_kuolleet!$B$3)*(ton_m!$B$5:$B$562=Koonti_kuolleet!P$3)*(ton_m!$D$5:$R$562)/5)</f>
        <v>0</v>
      </c>
      <c r="Q22" s="11">
        <f>SUMPRODUCT((ton_m!$A$5:$A$562=Koonti_kuolleet!$B22)*(ton_m!$D$3:$R$3=Koonti_kuolleet!$B$3)*(ton_m!$B$5:$B$562=Koonti_kuolleet!Q$3)*(ton_m!$D$5:$R$562)/5)</f>
        <v>0</v>
      </c>
      <c r="R22" s="11">
        <f>SUMPRODUCT((ton_m!$A$5:$A$562=Koonti_kuolleet!$B22)*(ton_m!$D$3:$R$3=Koonti_kuolleet!$B$3)*(ton_m!$B$5:$B$562=Koonti_kuolleet!R$3)*(ton_m!$D$5:$R$562)/5)</f>
        <v>0</v>
      </c>
      <c r="S22" s="11">
        <f>SUMPRODUCT((ton_m!$A$5:$A$562=Koonti_kuolleet!$B22)*(ton_m!$D$3:$R$3=Koonti_kuolleet!$B$3)*(ton_m!$B$5:$B$562=Koonti_kuolleet!S$3)*(ton_m!$D$5:$R$562)/5)</f>
        <v>0.4</v>
      </c>
      <c r="T22" s="11">
        <f>SUMPRODUCT((ton_m!$A$5:$A$562=Koonti_kuolleet!$B22)*(ton_m!$D$3:$R$3=Koonti_kuolleet!$B$3)*(ton_m!$B$5:$B$562=Koonti_kuolleet!T$3)*(ton_m!$D$5:$R$562)/5)</f>
        <v>0</v>
      </c>
      <c r="W22" s="21">
        <f t="shared" si="0"/>
        <v>9.8000000000000007</v>
      </c>
      <c r="X22" s="21">
        <f t="shared" si="1"/>
        <v>9.4</v>
      </c>
      <c r="Y22" s="21">
        <f t="shared" si="2"/>
        <v>1</v>
      </c>
      <c r="Z22" s="21">
        <f t="shared" si="3"/>
        <v>0.60000000000000009</v>
      </c>
      <c r="AA22" s="21">
        <f t="shared" si="4"/>
        <v>1</v>
      </c>
      <c r="AB22" s="21">
        <f t="shared" si="5"/>
        <v>6.8</v>
      </c>
      <c r="AC22" s="21">
        <f t="shared" si="6"/>
        <v>0.4</v>
      </c>
      <c r="AD22" s="17"/>
      <c r="AE22" s="34" t="s">
        <v>87</v>
      </c>
      <c r="AF22" s="33">
        <v>8088.1702348229801</v>
      </c>
      <c r="AG22" s="33">
        <v>5365.7129605700002</v>
      </c>
      <c r="AH22" s="33">
        <v>2722.4572742485602</v>
      </c>
      <c r="AI22" s="33">
        <v>82.027116811233299</v>
      </c>
      <c r="AJ22" s="33">
        <v>104002.521899</v>
      </c>
      <c r="AK22" s="33">
        <v>22798.028855799999</v>
      </c>
      <c r="AL22" s="33">
        <v>33.189722863399851</v>
      </c>
      <c r="AO22" s="10" t="s">
        <v>73</v>
      </c>
      <c r="AP22" s="11">
        <f t="shared" si="7"/>
        <v>380.08843207777403</v>
      </c>
      <c r="AQ22" s="11">
        <f t="shared" si="8"/>
        <v>366.2453517903341</v>
      </c>
      <c r="AR22" s="11">
        <f t="shared" si="9"/>
        <v>30.475974327427963</v>
      </c>
      <c r="AS22" s="11">
        <f t="shared" si="10"/>
        <v>16.001482290750406</v>
      </c>
      <c r="AT22" s="11">
        <f t="shared" si="11"/>
        <v>48.86590061906054</v>
      </c>
      <c r="AU22" s="11">
        <f t="shared" si="12"/>
        <v>270.90199455309516</v>
      </c>
      <c r="AV22" s="11">
        <f t="shared" si="13"/>
        <v>13.843080287439939</v>
      </c>
      <c r="AY22" s="35" t="s">
        <v>73</v>
      </c>
      <c r="AZ22" s="3">
        <f>AP22+AP56</f>
        <v>481.44576113022521</v>
      </c>
      <c r="BA22" s="3">
        <f>W22+W56</f>
        <v>12.600000000000001</v>
      </c>
      <c r="BF22" s="3"/>
      <c r="BI22" s="35" t="s">
        <v>73</v>
      </c>
      <c r="BJ22" s="3">
        <f>W22+W56</f>
        <v>12.600000000000001</v>
      </c>
      <c r="BK22" s="3">
        <f>Y22+Y56</f>
        <v>1</v>
      </c>
      <c r="BL22" s="3">
        <f>Z22+Z56</f>
        <v>0.8</v>
      </c>
      <c r="BM22" s="3">
        <f>AA22+AA56</f>
        <v>1</v>
      </c>
      <c r="BN22" s="3">
        <f>AB22+AB56</f>
        <v>9.1999999999999993</v>
      </c>
      <c r="BO22" s="3">
        <f>AC22+AC56</f>
        <v>0.60000000000000009</v>
      </c>
    </row>
    <row r="23" spans="2:67" x14ac:dyDescent="0.3">
      <c r="B23" s="12" t="s">
        <v>30</v>
      </c>
      <c r="C23" s="11">
        <f>SUMPRODUCT((ton_m!$A$5:$A$562=Koonti_kuolleet!$B23)*(ton_m!$D$3:$R$3=Koonti_kuolleet!$B$3)*(ton_m!$B$5:$B$562=Koonti_kuolleet!C$3)*(ton_m!$D$5:$R$562)/5)</f>
        <v>1.4000000000000001</v>
      </c>
      <c r="D23" s="11">
        <f>SUMPRODUCT((ton_m!$A$5:$A$562=Koonti_kuolleet!$B23)*(ton_m!$D$3:$R$3=Koonti_kuolleet!$B$3)*(ton_m!$B$5:$B$562=Koonti_kuolleet!D$3)*(ton_m!$D$5:$R$562)/5)</f>
        <v>0</v>
      </c>
      <c r="E23" s="11">
        <f>SUMPRODUCT((ton_m!$A$5:$A$562=Koonti_kuolleet!$B23)*(ton_m!$D$3:$R$3=Koonti_kuolleet!$B$3)*(ton_m!$B$5:$B$562=Koonti_kuolleet!E$3)*(ton_m!$D$5:$R$562)/5)</f>
        <v>0</v>
      </c>
      <c r="F23" s="11">
        <f>SUMPRODUCT((ton_m!$A$5:$A$562=Koonti_kuolleet!$B23)*(ton_m!$D$3:$R$3=Koonti_kuolleet!$B$3)*(ton_m!$B$5:$B$562=Koonti_kuolleet!F$3)*(ton_m!$D$5:$R$562)/5)</f>
        <v>0</v>
      </c>
      <c r="G23" s="11">
        <f>SUMPRODUCT((ton_m!$A$5:$A$562=Koonti_kuolleet!$B23)*(ton_m!$D$3:$R$3=Koonti_kuolleet!$B$3)*(ton_m!$B$5:$B$562=Koonti_kuolleet!G$3)*(ton_m!$D$5:$R$562)/5)</f>
        <v>0.2</v>
      </c>
      <c r="H23" s="11">
        <f>SUMPRODUCT((ton_m!$A$5:$A$562=Koonti_kuolleet!$B23)*(ton_m!$D$3:$R$3=Koonti_kuolleet!$B$3)*(ton_m!$B$5:$B$562=Koonti_kuolleet!H$3)*(ton_m!$D$5:$R$562)/5)</f>
        <v>0</v>
      </c>
      <c r="I23" s="11">
        <f>SUMPRODUCT((ton_m!$A$5:$A$562=Koonti_kuolleet!$B23)*(ton_m!$D$3:$R$3=Koonti_kuolleet!$B$3)*(ton_m!$B$5:$B$562=Koonti_kuolleet!I$3)*(ton_m!$D$5:$R$562)/5)</f>
        <v>0.8</v>
      </c>
      <c r="J23" s="11">
        <f>SUMPRODUCT((ton_m!$A$5:$A$562=Koonti_kuolleet!$B23)*(ton_m!$D$3:$R$3=Koonti_kuolleet!$B$3)*(ton_m!$B$5:$B$562=Koonti_kuolleet!J$3)*(ton_m!$D$5:$R$562)/5)</f>
        <v>0.2</v>
      </c>
      <c r="K23" s="11">
        <f>SUMPRODUCT((ton_m!$A$5:$A$562=Koonti_kuolleet!$B23)*(ton_m!$D$3:$R$3=Koonti_kuolleet!$B$3)*(ton_m!$B$5:$B$562=Koonti_kuolleet!K$3)*(ton_m!$D$5:$R$562)/5)</f>
        <v>0</v>
      </c>
      <c r="L23" s="11">
        <f>SUMPRODUCT((ton_m!$A$5:$A$562=Koonti_kuolleet!$B23)*(ton_m!$D$3:$R$3=Koonti_kuolleet!$B$3)*(ton_m!$B$5:$B$562=Koonti_kuolleet!L$3)*(ton_m!$D$5:$R$562)/5)</f>
        <v>0</v>
      </c>
      <c r="M23" s="11">
        <f>SUMPRODUCT((ton_m!$A$5:$A$562=Koonti_kuolleet!$B23)*(ton_m!$D$3:$R$3=Koonti_kuolleet!$B$3)*(ton_m!$B$5:$B$562=Koonti_kuolleet!M$3)*(ton_m!$D$5:$R$562)/5)</f>
        <v>0.2</v>
      </c>
      <c r="N23" s="11">
        <f>SUMPRODUCT((ton_m!$A$5:$A$562=Koonti_kuolleet!$B23)*(ton_m!$D$3:$R$3=Koonti_kuolleet!$B$3)*(ton_m!$B$5:$B$562=Koonti_kuolleet!N$3)*(ton_m!$D$5:$R$562)/5)</f>
        <v>0</v>
      </c>
      <c r="O23" s="11">
        <f>SUMPRODUCT((ton_m!$A$5:$A$562=Koonti_kuolleet!$B23)*(ton_m!$D$3:$R$3=Koonti_kuolleet!$B$3)*(ton_m!$B$5:$B$562=Koonti_kuolleet!O$3)*(ton_m!$D$5:$R$562)/5)</f>
        <v>0</v>
      </c>
      <c r="P23" s="11">
        <f>SUMPRODUCT((ton_m!$A$5:$A$562=Koonti_kuolleet!$B23)*(ton_m!$D$3:$R$3=Koonti_kuolleet!$B$3)*(ton_m!$B$5:$B$562=Koonti_kuolleet!P$3)*(ton_m!$D$5:$R$562)/5)</f>
        <v>0</v>
      </c>
      <c r="Q23" s="11">
        <f>SUMPRODUCT((ton_m!$A$5:$A$562=Koonti_kuolleet!$B23)*(ton_m!$D$3:$R$3=Koonti_kuolleet!$B$3)*(ton_m!$B$5:$B$562=Koonti_kuolleet!Q$3)*(ton_m!$D$5:$R$562)/5)</f>
        <v>0</v>
      </c>
      <c r="R23" s="11">
        <f>SUMPRODUCT((ton_m!$A$5:$A$562=Koonti_kuolleet!$B23)*(ton_m!$D$3:$R$3=Koonti_kuolleet!$B$3)*(ton_m!$B$5:$B$562=Koonti_kuolleet!R$3)*(ton_m!$D$5:$R$562)/5)</f>
        <v>0</v>
      </c>
      <c r="S23" s="11">
        <f>SUMPRODUCT((ton_m!$A$5:$A$562=Koonti_kuolleet!$B23)*(ton_m!$D$3:$R$3=Koonti_kuolleet!$B$3)*(ton_m!$B$5:$B$562=Koonti_kuolleet!S$3)*(ton_m!$D$5:$R$562)/5)</f>
        <v>0</v>
      </c>
      <c r="T23" s="11">
        <f>SUMPRODUCT((ton_m!$A$5:$A$562=Koonti_kuolleet!$B23)*(ton_m!$D$3:$R$3=Koonti_kuolleet!$B$3)*(ton_m!$B$5:$B$562=Koonti_kuolleet!T$3)*(ton_m!$D$5:$R$562)/5)</f>
        <v>0</v>
      </c>
      <c r="W23" s="21">
        <f t="shared" si="0"/>
        <v>1.4</v>
      </c>
      <c r="X23" s="21">
        <f t="shared" si="1"/>
        <v>1.4</v>
      </c>
      <c r="Y23" s="21">
        <f t="shared" si="2"/>
        <v>0</v>
      </c>
      <c r="Z23" s="21">
        <f t="shared" si="3"/>
        <v>0</v>
      </c>
      <c r="AA23" s="21">
        <f t="shared" si="4"/>
        <v>0.2</v>
      </c>
      <c r="AB23" s="21">
        <f t="shared" si="5"/>
        <v>1.2</v>
      </c>
      <c r="AC23" s="21">
        <f t="shared" si="6"/>
        <v>0</v>
      </c>
      <c r="AE23" s="31" t="s">
        <v>88</v>
      </c>
      <c r="AF23" s="33">
        <v>1350.3394795818599</v>
      </c>
      <c r="AG23" s="33">
        <v>834.81167947699998</v>
      </c>
      <c r="AH23" s="33">
        <v>515.52780010475999</v>
      </c>
      <c r="AI23" s="33">
        <v>21.1596383669571</v>
      </c>
      <c r="AJ23" s="33">
        <v>17208.625483299998</v>
      </c>
      <c r="AK23" s="33">
        <v>2609.6603974099999</v>
      </c>
      <c r="AL23" s="33">
        <v>24.363733971456167</v>
      </c>
      <c r="AO23" s="12" t="s">
        <v>30</v>
      </c>
      <c r="AP23" s="11">
        <f t="shared" si="7"/>
        <v>57.579414456711255</v>
      </c>
      <c r="AQ23" s="11">
        <f t="shared" si="8"/>
        <v>57.579414456711255</v>
      </c>
      <c r="AR23" s="11">
        <f t="shared" si="9"/>
        <v>0</v>
      </c>
      <c r="AS23" s="11">
        <f t="shared" si="10"/>
        <v>0</v>
      </c>
      <c r="AT23" s="11">
        <f t="shared" si="11"/>
        <v>9.773180123812109</v>
      </c>
      <c r="AU23" s="11">
        <f t="shared" si="12"/>
        <v>47.806234332899145</v>
      </c>
      <c r="AV23" s="11">
        <f t="shared" si="13"/>
        <v>0</v>
      </c>
      <c r="AY23" s="36" t="s">
        <v>30</v>
      </c>
      <c r="AZ23" s="3">
        <f>AP23+AP57</f>
        <v>77.244342198555614</v>
      </c>
      <c r="BA23" s="3">
        <f>W23+W57</f>
        <v>2</v>
      </c>
      <c r="BF23" s="3"/>
      <c r="BI23" s="36" t="s">
        <v>30</v>
      </c>
      <c r="BJ23" s="3">
        <f>W23+W57</f>
        <v>2</v>
      </c>
      <c r="BK23" s="43">
        <f>Y23+Y57</f>
        <v>0.2</v>
      </c>
      <c r="BL23" s="3">
        <f>Z23+Z57</f>
        <v>0</v>
      </c>
      <c r="BM23" s="3">
        <f>AA23+AA57</f>
        <v>0.2</v>
      </c>
      <c r="BN23" s="3">
        <f>AB23+AB57</f>
        <v>1.6</v>
      </c>
      <c r="BO23" s="3">
        <f>AC23+AC57</f>
        <v>0</v>
      </c>
    </row>
    <row r="24" spans="2:67" x14ac:dyDescent="0.3">
      <c r="B24" s="13" t="s">
        <v>43</v>
      </c>
      <c r="C24" s="11">
        <f>SUMPRODUCT((ton_m!$A$5:$A$562=Koonti_kuolleet!$B24)*(ton_m!$D$3:$R$3=Koonti_kuolleet!$B$3)*(ton_m!$B$5:$B$562=Koonti_kuolleet!C$3)*(ton_m!$D$5:$R$562)/5)</f>
        <v>3</v>
      </c>
      <c r="D24" s="11">
        <f>SUMPRODUCT((ton_m!$A$5:$A$562=Koonti_kuolleet!$B24)*(ton_m!$D$3:$R$3=Koonti_kuolleet!$B$3)*(ton_m!$B$5:$B$562=Koonti_kuolleet!D$3)*(ton_m!$D$5:$R$562)/5)</f>
        <v>0.4</v>
      </c>
      <c r="E24" s="11">
        <f>SUMPRODUCT((ton_m!$A$5:$A$562=Koonti_kuolleet!$B24)*(ton_m!$D$3:$R$3=Koonti_kuolleet!$B$3)*(ton_m!$B$5:$B$562=Koonti_kuolleet!E$3)*(ton_m!$D$5:$R$562)/5)</f>
        <v>0.60000000000000009</v>
      </c>
      <c r="F24" s="11">
        <f>SUMPRODUCT((ton_m!$A$5:$A$562=Koonti_kuolleet!$B24)*(ton_m!$D$3:$R$3=Koonti_kuolleet!$B$3)*(ton_m!$B$5:$B$562=Koonti_kuolleet!F$3)*(ton_m!$D$5:$R$562)/5)</f>
        <v>0</v>
      </c>
      <c r="G24" s="11">
        <f>SUMPRODUCT((ton_m!$A$5:$A$562=Koonti_kuolleet!$B24)*(ton_m!$D$3:$R$3=Koonti_kuolleet!$B$3)*(ton_m!$B$5:$B$562=Koonti_kuolleet!G$3)*(ton_m!$D$5:$R$562)/5)</f>
        <v>0.2</v>
      </c>
      <c r="H24" s="11">
        <f>SUMPRODUCT((ton_m!$A$5:$A$562=Koonti_kuolleet!$B24)*(ton_m!$D$3:$R$3=Koonti_kuolleet!$B$3)*(ton_m!$B$5:$B$562=Koonti_kuolleet!H$3)*(ton_m!$D$5:$R$562)/5)</f>
        <v>0</v>
      </c>
      <c r="I24" s="11">
        <f>SUMPRODUCT((ton_m!$A$5:$A$562=Koonti_kuolleet!$B24)*(ton_m!$D$3:$R$3=Koonti_kuolleet!$B$3)*(ton_m!$B$5:$B$562=Koonti_kuolleet!I$3)*(ton_m!$D$5:$R$562)/5)</f>
        <v>1.4000000000000001</v>
      </c>
      <c r="J24" s="11">
        <f>SUMPRODUCT((ton_m!$A$5:$A$562=Koonti_kuolleet!$B24)*(ton_m!$D$3:$R$3=Koonti_kuolleet!$B$3)*(ton_m!$B$5:$B$562=Koonti_kuolleet!J$3)*(ton_m!$D$5:$R$562)/5)</f>
        <v>0.4</v>
      </c>
      <c r="K24" s="11">
        <f>SUMPRODUCT((ton_m!$A$5:$A$562=Koonti_kuolleet!$B24)*(ton_m!$D$3:$R$3=Koonti_kuolleet!$B$3)*(ton_m!$B$5:$B$562=Koonti_kuolleet!K$3)*(ton_m!$D$5:$R$562)/5)</f>
        <v>0</v>
      </c>
      <c r="L24" s="11">
        <f>SUMPRODUCT((ton_m!$A$5:$A$562=Koonti_kuolleet!$B24)*(ton_m!$D$3:$R$3=Koonti_kuolleet!$B$3)*(ton_m!$B$5:$B$562=Koonti_kuolleet!L$3)*(ton_m!$D$5:$R$562)/5)</f>
        <v>0</v>
      </c>
      <c r="M24" s="11">
        <f>SUMPRODUCT((ton_m!$A$5:$A$562=Koonti_kuolleet!$B24)*(ton_m!$D$3:$R$3=Koonti_kuolleet!$B$3)*(ton_m!$B$5:$B$562=Koonti_kuolleet!M$3)*(ton_m!$D$5:$R$562)/5)</f>
        <v>0</v>
      </c>
      <c r="N24" s="11">
        <f>SUMPRODUCT((ton_m!$A$5:$A$562=Koonti_kuolleet!$B24)*(ton_m!$D$3:$R$3=Koonti_kuolleet!$B$3)*(ton_m!$B$5:$B$562=Koonti_kuolleet!N$3)*(ton_m!$D$5:$R$562)/5)</f>
        <v>0</v>
      </c>
      <c r="O24" s="11">
        <f>SUMPRODUCT((ton_m!$A$5:$A$562=Koonti_kuolleet!$B24)*(ton_m!$D$3:$R$3=Koonti_kuolleet!$B$3)*(ton_m!$B$5:$B$562=Koonti_kuolleet!O$3)*(ton_m!$D$5:$R$562)/5)</f>
        <v>0</v>
      </c>
      <c r="P24" s="11">
        <f>SUMPRODUCT((ton_m!$A$5:$A$562=Koonti_kuolleet!$B24)*(ton_m!$D$3:$R$3=Koonti_kuolleet!$B$3)*(ton_m!$B$5:$B$562=Koonti_kuolleet!P$3)*(ton_m!$D$5:$R$562)/5)</f>
        <v>0</v>
      </c>
      <c r="Q24" s="11">
        <f>SUMPRODUCT((ton_m!$A$5:$A$562=Koonti_kuolleet!$B24)*(ton_m!$D$3:$R$3=Koonti_kuolleet!$B$3)*(ton_m!$B$5:$B$562=Koonti_kuolleet!Q$3)*(ton_m!$D$5:$R$562)/5)</f>
        <v>0</v>
      </c>
      <c r="R24" s="11">
        <f>SUMPRODUCT((ton_m!$A$5:$A$562=Koonti_kuolleet!$B24)*(ton_m!$D$3:$R$3=Koonti_kuolleet!$B$3)*(ton_m!$B$5:$B$562=Koonti_kuolleet!R$3)*(ton_m!$D$5:$R$562)/5)</f>
        <v>0</v>
      </c>
      <c r="S24" s="11">
        <f>SUMPRODUCT((ton_m!$A$5:$A$562=Koonti_kuolleet!$B24)*(ton_m!$D$3:$R$3=Koonti_kuolleet!$B$3)*(ton_m!$B$5:$B$562=Koonti_kuolleet!S$3)*(ton_m!$D$5:$R$562)/5)</f>
        <v>0</v>
      </c>
      <c r="T24" s="11">
        <f>SUMPRODUCT((ton_m!$A$5:$A$562=Koonti_kuolleet!$B24)*(ton_m!$D$3:$R$3=Koonti_kuolleet!$B$3)*(ton_m!$B$5:$B$562=Koonti_kuolleet!T$3)*(ton_m!$D$5:$R$562)/5)</f>
        <v>0</v>
      </c>
      <c r="W24" s="21">
        <f t="shared" si="0"/>
        <v>3</v>
      </c>
      <c r="X24" s="21">
        <f t="shared" si="1"/>
        <v>3</v>
      </c>
      <c r="Y24" s="21">
        <f t="shared" si="2"/>
        <v>0.4</v>
      </c>
      <c r="Z24" s="21">
        <f t="shared" si="3"/>
        <v>0.60000000000000009</v>
      </c>
      <c r="AA24" s="21">
        <f t="shared" si="4"/>
        <v>0.2</v>
      </c>
      <c r="AB24" s="21">
        <f t="shared" si="5"/>
        <v>1.8000000000000003</v>
      </c>
      <c r="AC24" s="21">
        <f t="shared" si="6"/>
        <v>0</v>
      </c>
      <c r="AE24" s="31" t="s">
        <v>89</v>
      </c>
      <c r="AF24" s="33">
        <v>1722.7143817781</v>
      </c>
      <c r="AG24" s="33">
        <v>1434.5214815300001</v>
      </c>
      <c r="AH24" s="33">
        <v>288.19290024961703</v>
      </c>
      <c r="AI24" s="33">
        <v>10.5225457063547</v>
      </c>
      <c r="AJ24" s="33">
        <v>29396.6070406</v>
      </c>
      <c r="AK24" s="33">
        <v>7215.0411695700004</v>
      </c>
      <c r="AL24" s="33">
        <v>27.388134800457426</v>
      </c>
      <c r="AO24" s="13" t="s">
        <v>43</v>
      </c>
      <c r="AP24" s="11">
        <f t="shared" si="7"/>
        <v>109.67440364488243</v>
      </c>
      <c r="AQ24" s="11">
        <f t="shared" si="8"/>
        <v>109.67440364488243</v>
      </c>
      <c r="AR24" s="11">
        <f t="shared" si="9"/>
        <v>12.190389730971186</v>
      </c>
      <c r="AS24" s="11">
        <f t="shared" si="10"/>
        <v>16.001482290750406</v>
      </c>
      <c r="AT24" s="11">
        <f t="shared" si="11"/>
        <v>9.773180123812109</v>
      </c>
      <c r="AU24" s="11">
        <f t="shared" si="12"/>
        <v>71.709351499348728</v>
      </c>
      <c r="AV24" s="11">
        <f t="shared" si="13"/>
        <v>0</v>
      </c>
      <c r="AY24" s="37" t="s">
        <v>43</v>
      </c>
      <c r="AZ24" s="3">
        <f>AP24+AP58</f>
        <v>131.86267506621212</v>
      </c>
      <c r="BA24" s="3">
        <f>W24+W58</f>
        <v>3.6</v>
      </c>
      <c r="BF24" s="3"/>
      <c r="BI24" s="37" t="s">
        <v>43</v>
      </c>
      <c r="BJ24" s="3">
        <f>W24+W58</f>
        <v>3.6</v>
      </c>
      <c r="BK24" s="43">
        <f>Y24+Y58</f>
        <v>0.4</v>
      </c>
      <c r="BL24" s="3">
        <f>Z24+Z58</f>
        <v>0.60000000000000009</v>
      </c>
      <c r="BM24" s="3">
        <f>AA24+AA58</f>
        <v>0.2</v>
      </c>
      <c r="BN24" s="3">
        <f>AB24+AB58</f>
        <v>2.4000000000000004</v>
      </c>
      <c r="BO24" s="3">
        <f>AC24+AC58</f>
        <v>0</v>
      </c>
    </row>
    <row r="25" spans="2:67" x14ac:dyDescent="0.3">
      <c r="B25" s="13" t="s">
        <v>44</v>
      </c>
      <c r="C25" s="11">
        <f>SUMPRODUCT((ton_m!$A$5:$A$562=Koonti_kuolleet!$B25)*(ton_m!$D$3:$R$3=Koonti_kuolleet!$B$3)*(ton_m!$B$5:$B$562=Koonti_kuolleet!C$3)*(ton_m!$D$5:$R$562)/5)</f>
        <v>6</v>
      </c>
      <c r="D25" s="11">
        <f>SUMPRODUCT((ton_m!$A$5:$A$562=Koonti_kuolleet!$B25)*(ton_m!$D$3:$R$3=Koonti_kuolleet!$B$3)*(ton_m!$B$5:$B$562=Koonti_kuolleet!D$3)*(ton_m!$D$5:$R$562)/5)</f>
        <v>2</v>
      </c>
      <c r="E25" s="11">
        <f>SUMPRODUCT((ton_m!$A$5:$A$562=Koonti_kuolleet!$B25)*(ton_m!$D$3:$R$3=Koonti_kuolleet!$B$3)*(ton_m!$B$5:$B$562=Koonti_kuolleet!E$3)*(ton_m!$D$5:$R$562)/5)</f>
        <v>1</v>
      </c>
      <c r="F25" s="11">
        <f>SUMPRODUCT((ton_m!$A$5:$A$562=Koonti_kuolleet!$B25)*(ton_m!$D$3:$R$3=Koonti_kuolleet!$B$3)*(ton_m!$B$5:$B$562=Koonti_kuolleet!F$3)*(ton_m!$D$5:$R$562)/5)</f>
        <v>0</v>
      </c>
      <c r="G25" s="11">
        <f>SUMPRODUCT((ton_m!$A$5:$A$562=Koonti_kuolleet!$B25)*(ton_m!$D$3:$R$3=Koonti_kuolleet!$B$3)*(ton_m!$B$5:$B$562=Koonti_kuolleet!G$3)*(ton_m!$D$5:$R$562)/5)</f>
        <v>0.60000000000000009</v>
      </c>
      <c r="H25" s="11">
        <f>SUMPRODUCT((ton_m!$A$5:$A$562=Koonti_kuolleet!$B25)*(ton_m!$D$3:$R$3=Koonti_kuolleet!$B$3)*(ton_m!$B$5:$B$562=Koonti_kuolleet!H$3)*(ton_m!$D$5:$R$562)/5)</f>
        <v>0</v>
      </c>
      <c r="I25" s="11">
        <f>SUMPRODUCT((ton_m!$A$5:$A$562=Koonti_kuolleet!$B25)*(ton_m!$D$3:$R$3=Koonti_kuolleet!$B$3)*(ton_m!$B$5:$B$562=Koonti_kuolleet!I$3)*(ton_m!$D$5:$R$562)/5)</f>
        <v>1.6</v>
      </c>
      <c r="J25" s="11">
        <f>SUMPRODUCT((ton_m!$A$5:$A$562=Koonti_kuolleet!$B25)*(ton_m!$D$3:$R$3=Koonti_kuolleet!$B$3)*(ton_m!$B$5:$B$562=Koonti_kuolleet!J$3)*(ton_m!$D$5:$R$562)/5)</f>
        <v>0.4</v>
      </c>
      <c r="K25" s="11">
        <f>SUMPRODUCT((ton_m!$A$5:$A$562=Koonti_kuolleet!$B25)*(ton_m!$D$3:$R$3=Koonti_kuolleet!$B$3)*(ton_m!$B$5:$B$562=Koonti_kuolleet!K$3)*(ton_m!$D$5:$R$562)/5)</f>
        <v>0</v>
      </c>
      <c r="L25" s="11">
        <f>SUMPRODUCT((ton_m!$A$5:$A$562=Koonti_kuolleet!$B25)*(ton_m!$D$3:$R$3=Koonti_kuolleet!$B$3)*(ton_m!$B$5:$B$562=Koonti_kuolleet!L$3)*(ton_m!$D$5:$R$562)/5)</f>
        <v>0.2</v>
      </c>
      <c r="M25" s="11">
        <f>SUMPRODUCT((ton_m!$A$5:$A$562=Koonti_kuolleet!$B25)*(ton_m!$D$3:$R$3=Koonti_kuolleet!$B$3)*(ton_m!$B$5:$B$562=Koonti_kuolleet!M$3)*(ton_m!$D$5:$R$562)/5)</f>
        <v>0</v>
      </c>
      <c r="N25" s="11">
        <f>SUMPRODUCT((ton_m!$A$5:$A$562=Koonti_kuolleet!$B25)*(ton_m!$D$3:$R$3=Koonti_kuolleet!$B$3)*(ton_m!$B$5:$B$562=Koonti_kuolleet!N$3)*(ton_m!$D$5:$R$562)/5)</f>
        <v>0</v>
      </c>
      <c r="O25" s="11">
        <f>SUMPRODUCT((ton_m!$A$5:$A$562=Koonti_kuolleet!$B25)*(ton_m!$D$3:$R$3=Koonti_kuolleet!$B$3)*(ton_m!$B$5:$B$562=Koonti_kuolleet!O$3)*(ton_m!$D$5:$R$562)/5)</f>
        <v>0</v>
      </c>
      <c r="P25" s="11">
        <f>SUMPRODUCT((ton_m!$A$5:$A$562=Koonti_kuolleet!$B25)*(ton_m!$D$3:$R$3=Koonti_kuolleet!$B$3)*(ton_m!$B$5:$B$562=Koonti_kuolleet!P$3)*(ton_m!$D$5:$R$562)/5)</f>
        <v>0</v>
      </c>
      <c r="Q25" s="11">
        <f>SUMPRODUCT((ton_m!$A$5:$A$562=Koonti_kuolleet!$B25)*(ton_m!$D$3:$R$3=Koonti_kuolleet!$B$3)*(ton_m!$B$5:$B$562=Koonti_kuolleet!Q$3)*(ton_m!$D$5:$R$562)/5)</f>
        <v>0</v>
      </c>
      <c r="R25" s="11">
        <f>SUMPRODUCT((ton_m!$A$5:$A$562=Koonti_kuolleet!$B25)*(ton_m!$D$3:$R$3=Koonti_kuolleet!$B$3)*(ton_m!$B$5:$B$562=Koonti_kuolleet!R$3)*(ton_m!$D$5:$R$562)/5)</f>
        <v>0</v>
      </c>
      <c r="S25" s="11">
        <f>SUMPRODUCT((ton_m!$A$5:$A$562=Koonti_kuolleet!$B25)*(ton_m!$D$3:$R$3=Koonti_kuolleet!$B$3)*(ton_m!$B$5:$B$562=Koonti_kuolleet!S$3)*(ton_m!$D$5:$R$562)/5)</f>
        <v>0.2</v>
      </c>
      <c r="T25" s="11">
        <f>SUMPRODUCT((ton_m!$A$5:$A$562=Koonti_kuolleet!$B25)*(ton_m!$D$3:$R$3=Koonti_kuolleet!$B$3)*(ton_m!$B$5:$B$562=Koonti_kuolleet!T$3)*(ton_m!$D$5:$R$562)/5)</f>
        <v>0</v>
      </c>
      <c r="W25" s="21">
        <f t="shared" si="0"/>
        <v>6.0000000000000009</v>
      </c>
      <c r="X25" s="21">
        <f t="shared" si="1"/>
        <v>5.8000000000000007</v>
      </c>
      <c r="Y25" s="21">
        <f t="shared" si="2"/>
        <v>2</v>
      </c>
      <c r="Z25" s="21">
        <f t="shared" si="3"/>
        <v>1</v>
      </c>
      <c r="AA25" s="21">
        <f t="shared" si="4"/>
        <v>0.60000000000000009</v>
      </c>
      <c r="AB25" s="21">
        <f t="shared" si="5"/>
        <v>2.2000000000000002</v>
      </c>
      <c r="AC25" s="21">
        <f t="shared" si="6"/>
        <v>0.2</v>
      </c>
      <c r="AE25" s="31" t="s">
        <v>90</v>
      </c>
      <c r="AF25" s="33">
        <v>668.07901936619703</v>
      </c>
      <c r="AG25" s="33">
        <v>550.43705828899999</v>
      </c>
      <c r="AH25" s="33">
        <v>117.64196107720301</v>
      </c>
      <c r="AI25" s="33">
        <v>2.21042638474957</v>
      </c>
      <c r="AJ25" s="33">
        <v>11415.142855599999</v>
      </c>
      <c r="AK25" s="33">
        <v>1374.53519691</v>
      </c>
      <c r="AL25" s="33">
        <v>53.221388365996745</v>
      </c>
      <c r="AO25" s="13" t="s">
        <v>44</v>
      </c>
      <c r="AP25" s="11">
        <f t="shared" si="7"/>
        <v>211.50692926491135</v>
      </c>
      <c r="AQ25" s="11">
        <f t="shared" si="8"/>
        <v>204.58538912119138</v>
      </c>
      <c r="AR25" s="11">
        <f t="shared" si="9"/>
        <v>60.951948654855926</v>
      </c>
      <c r="AS25" s="11">
        <f t="shared" si="10"/>
        <v>26.669137151250673</v>
      </c>
      <c r="AT25" s="11">
        <f t="shared" si="11"/>
        <v>29.319540371436329</v>
      </c>
      <c r="AU25" s="11">
        <f t="shared" si="12"/>
        <v>87.644762943648431</v>
      </c>
      <c r="AV25" s="11">
        <f t="shared" si="13"/>
        <v>6.9215401437199695</v>
      </c>
      <c r="AY25" s="37" t="s">
        <v>44</v>
      </c>
      <c r="AZ25" s="3">
        <f>AP25+AP59</f>
        <v>292.34210278241528</v>
      </c>
      <c r="BA25" s="3">
        <f>W25+W59</f>
        <v>8.8000000000000007</v>
      </c>
      <c r="BF25" s="3"/>
      <c r="BI25" s="37" t="s">
        <v>44</v>
      </c>
      <c r="BJ25" s="3">
        <f>W25+W59</f>
        <v>8.8000000000000007</v>
      </c>
      <c r="BK25" s="3">
        <f>Y25+Y59</f>
        <v>3.8</v>
      </c>
      <c r="BL25" s="3">
        <f>Z25+Z59</f>
        <v>1</v>
      </c>
      <c r="BM25" s="3">
        <f>AA25+AA59</f>
        <v>0.60000000000000009</v>
      </c>
      <c r="BN25" s="3">
        <f>AB25+AB59</f>
        <v>3.2</v>
      </c>
      <c r="BO25" s="43">
        <f>AC25+AC59</f>
        <v>0.2</v>
      </c>
    </row>
    <row r="26" spans="2:67" x14ac:dyDescent="0.3">
      <c r="B26" s="13" t="s">
        <v>45</v>
      </c>
      <c r="C26" s="11">
        <f>SUMPRODUCT((ton_m!$A$5:$A$562=Koonti_kuolleet!$B26)*(ton_m!$D$3:$R$3=Koonti_kuolleet!$B$3)*(ton_m!$B$5:$B$562=Koonti_kuolleet!C$3)*(ton_m!$D$5:$R$562)/5)</f>
        <v>1.4</v>
      </c>
      <c r="D26" s="11">
        <f>SUMPRODUCT((ton_m!$A$5:$A$562=Koonti_kuolleet!$B26)*(ton_m!$D$3:$R$3=Koonti_kuolleet!$B$3)*(ton_m!$B$5:$B$562=Koonti_kuolleet!D$3)*(ton_m!$D$5:$R$562)/5)</f>
        <v>0.2</v>
      </c>
      <c r="E26" s="11">
        <f>SUMPRODUCT((ton_m!$A$5:$A$562=Koonti_kuolleet!$B26)*(ton_m!$D$3:$R$3=Koonti_kuolleet!$B$3)*(ton_m!$B$5:$B$562=Koonti_kuolleet!E$3)*(ton_m!$D$5:$R$562)/5)</f>
        <v>0.2</v>
      </c>
      <c r="F26" s="11">
        <f>SUMPRODUCT((ton_m!$A$5:$A$562=Koonti_kuolleet!$B26)*(ton_m!$D$3:$R$3=Koonti_kuolleet!$B$3)*(ton_m!$B$5:$B$562=Koonti_kuolleet!F$3)*(ton_m!$D$5:$R$562)/5)</f>
        <v>0</v>
      </c>
      <c r="G26" s="11">
        <f>SUMPRODUCT((ton_m!$A$5:$A$562=Koonti_kuolleet!$B26)*(ton_m!$D$3:$R$3=Koonti_kuolleet!$B$3)*(ton_m!$B$5:$B$562=Koonti_kuolleet!G$3)*(ton_m!$D$5:$R$562)/5)</f>
        <v>0.2</v>
      </c>
      <c r="H26" s="11">
        <f>SUMPRODUCT((ton_m!$A$5:$A$562=Koonti_kuolleet!$B26)*(ton_m!$D$3:$R$3=Koonti_kuolleet!$B$3)*(ton_m!$B$5:$B$562=Koonti_kuolleet!H$3)*(ton_m!$D$5:$R$562)/5)</f>
        <v>0</v>
      </c>
      <c r="I26" s="11">
        <f>SUMPRODUCT((ton_m!$A$5:$A$562=Koonti_kuolleet!$B26)*(ton_m!$D$3:$R$3=Koonti_kuolleet!$B$3)*(ton_m!$B$5:$B$562=Koonti_kuolleet!I$3)*(ton_m!$D$5:$R$562)/5)</f>
        <v>0.60000000000000009</v>
      </c>
      <c r="J26" s="11">
        <f>SUMPRODUCT((ton_m!$A$5:$A$562=Koonti_kuolleet!$B26)*(ton_m!$D$3:$R$3=Koonti_kuolleet!$B$3)*(ton_m!$B$5:$B$562=Koonti_kuolleet!J$3)*(ton_m!$D$5:$R$562)/5)</f>
        <v>0.2</v>
      </c>
      <c r="K26" s="11">
        <f>SUMPRODUCT((ton_m!$A$5:$A$562=Koonti_kuolleet!$B26)*(ton_m!$D$3:$R$3=Koonti_kuolleet!$B$3)*(ton_m!$B$5:$B$562=Koonti_kuolleet!K$3)*(ton_m!$D$5:$R$562)/5)</f>
        <v>0</v>
      </c>
      <c r="L26" s="11">
        <f>SUMPRODUCT((ton_m!$A$5:$A$562=Koonti_kuolleet!$B26)*(ton_m!$D$3:$R$3=Koonti_kuolleet!$B$3)*(ton_m!$B$5:$B$562=Koonti_kuolleet!L$3)*(ton_m!$D$5:$R$562)/5)</f>
        <v>0</v>
      </c>
      <c r="M26" s="11">
        <f>SUMPRODUCT((ton_m!$A$5:$A$562=Koonti_kuolleet!$B26)*(ton_m!$D$3:$R$3=Koonti_kuolleet!$B$3)*(ton_m!$B$5:$B$562=Koonti_kuolleet!M$3)*(ton_m!$D$5:$R$562)/5)</f>
        <v>0</v>
      </c>
      <c r="N26" s="11">
        <f>SUMPRODUCT((ton_m!$A$5:$A$562=Koonti_kuolleet!$B26)*(ton_m!$D$3:$R$3=Koonti_kuolleet!$B$3)*(ton_m!$B$5:$B$562=Koonti_kuolleet!N$3)*(ton_m!$D$5:$R$562)/5)</f>
        <v>0</v>
      </c>
      <c r="O26" s="11">
        <f>SUMPRODUCT((ton_m!$A$5:$A$562=Koonti_kuolleet!$B26)*(ton_m!$D$3:$R$3=Koonti_kuolleet!$B$3)*(ton_m!$B$5:$B$562=Koonti_kuolleet!O$3)*(ton_m!$D$5:$R$562)/5)</f>
        <v>0</v>
      </c>
      <c r="P26" s="11">
        <f>SUMPRODUCT((ton_m!$A$5:$A$562=Koonti_kuolleet!$B26)*(ton_m!$D$3:$R$3=Koonti_kuolleet!$B$3)*(ton_m!$B$5:$B$562=Koonti_kuolleet!P$3)*(ton_m!$D$5:$R$562)/5)</f>
        <v>0</v>
      </c>
      <c r="Q26" s="11">
        <f>SUMPRODUCT((ton_m!$A$5:$A$562=Koonti_kuolleet!$B26)*(ton_m!$D$3:$R$3=Koonti_kuolleet!$B$3)*(ton_m!$B$5:$B$562=Koonti_kuolleet!Q$3)*(ton_m!$D$5:$R$562)/5)</f>
        <v>0</v>
      </c>
      <c r="R26" s="11">
        <f>SUMPRODUCT((ton_m!$A$5:$A$562=Koonti_kuolleet!$B26)*(ton_m!$D$3:$R$3=Koonti_kuolleet!$B$3)*(ton_m!$B$5:$B$562=Koonti_kuolleet!R$3)*(ton_m!$D$5:$R$562)/5)</f>
        <v>0</v>
      </c>
      <c r="S26" s="11">
        <f>SUMPRODUCT((ton_m!$A$5:$A$562=Koonti_kuolleet!$B26)*(ton_m!$D$3:$R$3=Koonti_kuolleet!$B$3)*(ton_m!$B$5:$B$562=Koonti_kuolleet!S$3)*(ton_m!$D$5:$R$562)/5)</f>
        <v>0</v>
      </c>
      <c r="T26" s="11">
        <f>SUMPRODUCT((ton_m!$A$5:$A$562=Koonti_kuolleet!$B26)*(ton_m!$D$3:$R$3=Koonti_kuolleet!$B$3)*(ton_m!$B$5:$B$562=Koonti_kuolleet!T$3)*(ton_m!$D$5:$R$562)/5)</f>
        <v>0</v>
      </c>
      <c r="W26" s="21">
        <f t="shared" si="0"/>
        <v>1.4000000000000001</v>
      </c>
      <c r="X26" s="21">
        <f t="shared" si="1"/>
        <v>1.4000000000000001</v>
      </c>
      <c r="Y26" s="21">
        <f t="shared" si="2"/>
        <v>0.2</v>
      </c>
      <c r="Z26" s="21">
        <f t="shared" si="3"/>
        <v>0.2</v>
      </c>
      <c r="AA26" s="21">
        <f t="shared" si="4"/>
        <v>0.2</v>
      </c>
      <c r="AB26" s="21">
        <f t="shared" si="5"/>
        <v>0.8</v>
      </c>
      <c r="AC26" s="21">
        <f t="shared" si="6"/>
        <v>0</v>
      </c>
      <c r="AE26" s="31" t="s">
        <v>91</v>
      </c>
      <c r="AF26" s="33">
        <v>3886.8509211591499</v>
      </c>
      <c r="AG26" s="33">
        <v>2168.79160963</v>
      </c>
      <c r="AH26" s="33">
        <v>1718.0593115285501</v>
      </c>
      <c r="AI26" s="33">
        <v>46.458580181518002</v>
      </c>
      <c r="AJ26" s="33">
        <v>38104.769248600001</v>
      </c>
      <c r="AK26" s="33">
        <v>9757.5801977800002</v>
      </c>
      <c r="AL26" s="33">
        <v>36.980452368882823</v>
      </c>
      <c r="AO26" s="13" t="s">
        <v>45</v>
      </c>
      <c r="AP26" s="11">
        <f t="shared" si="7"/>
        <v>53.073025308147265</v>
      </c>
      <c r="AQ26" s="11">
        <f>SUM(AR26:AU26)</f>
        <v>53.073025308147265</v>
      </c>
      <c r="AR26" s="11">
        <f t="shared" si="9"/>
        <v>6.0951948654855928</v>
      </c>
      <c r="AS26" s="11">
        <f t="shared" si="10"/>
        <v>5.3338274302501354</v>
      </c>
      <c r="AT26" s="11">
        <f t="shared" si="11"/>
        <v>9.773180123812109</v>
      </c>
      <c r="AU26" s="11">
        <f>AB26*$AL$15</f>
        <v>31.870822888599431</v>
      </c>
      <c r="AV26" s="11">
        <f>AC26*$AL$17</f>
        <v>0</v>
      </c>
      <c r="AY26" s="37" t="s">
        <v>45</v>
      </c>
      <c r="AZ26" s="3">
        <f>AP26+AP60</f>
        <v>93.007760957636236</v>
      </c>
      <c r="BA26" s="43">
        <f>W26+W60</f>
        <v>2.6000000000000005</v>
      </c>
      <c r="BF26" s="3"/>
      <c r="BI26" s="37" t="s">
        <v>45</v>
      </c>
      <c r="BJ26" s="3">
        <f>W26+W60</f>
        <v>2.6000000000000005</v>
      </c>
      <c r="BK26" s="3">
        <f>Y26+Y60</f>
        <v>0.4</v>
      </c>
      <c r="BL26" s="3">
        <f>Z26+Z60</f>
        <v>0.4</v>
      </c>
      <c r="BM26" s="43">
        <f>AA26+AA60</f>
        <v>0.2</v>
      </c>
      <c r="BN26" s="3">
        <f>AB26+AB60</f>
        <v>1.6</v>
      </c>
      <c r="BO26" s="3">
        <f>AC26+AC60</f>
        <v>0</v>
      </c>
    </row>
    <row r="27" spans="2:67" x14ac:dyDescent="0.3">
      <c r="B27" s="13" t="s">
        <v>46</v>
      </c>
      <c r="C27" s="11">
        <f>SUMPRODUCT((ton_m!$A$5:$A$562=Koonti_kuolleet!$B27)*(ton_m!$D$3:$R$3=Koonti_kuolleet!$B$3)*(ton_m!$B$5:$B$562=Koonti_kuolleet!C$3)*(ton_m!$D$5:$R$562)/5)</f>
        <v>2</v>
      </c>
      <c r="D27" s="11">
        <f>SUMPRODUCT((ton_m!$A$5:$A$562=Koonti_kuolleet!$B27)*(ton_m!$D$3:$R$3=Koonti_kuolleet!$B$3)*(ton_m!$B$5:$B$562=Koonti_kuolleet!D$3)*(ton_m!$D$5:$R$562)/5)</f>
        <v>0.60000000000000009</v>
      </c>
      <c r="E27" s="11">
        <f>SUMPRODUCT((ton_m!$A$5:$A$562=Koonti_kuolleet!$B27)*(ton_m!$D$3:$R$3=Koonti_kuolleet!$B$3)*(ton_m!$B$5:$B$562=Koonti_kuolleet!E$3)*(ton_m!$D$5:$R$562)/5)</f>
        <v>0.4</v>
      </c>
      <c r="F27" s="11">
        <f>SUMPRODUCT((ton_m!$A$5:$A$562=Koonti_kuolleet!$B27)*(ton_m!$D$3:$R$3=Koonti_kuolleet!$B$3)*(ton_m!$B$5:$B$562=Koonti_kuolleet!F$3)*(ton_m!$D$5:$R$562)/5)</f>
        <v>0</v>
      </c>
      <c r="G27" s="11">
        <f>SUMPRODUCT((ton_m!$A$5:$A$562=Koonti_kuolleet!$B27)*(ton_m!$D$3:$R$3=Koonti_kuolleet!$B$3)*(ton_m!$B$5:$B$562=Koonti_kuolleet!G$3)*(ton_m!$D$5:$R$562)/5)</f>
        <v>0</v>
      </c>
      <c r="H27" s="11">
        <f>SUMPRODUCT((ton_m!$A$5:$A$562=Koonti_kuolleet!$B27)*(ton_m!$D$3:$R$3=Koonti_kuolleet!$B$3)*(ton_m!$B$5:$B$562=Koonti_kuolleet!H$3)*(ton_m!$D$5:$R$562)/5)</f>
        <v>0</v>
      </c>
      <c r="I27" s="11">
        <f>SUMPRODUCT((ton_m!$A$5:$A$562=Koonti_kuolleet!$B27)*(ton_m!$D$3:$R$3=Koonti_kuolleet!$B$3)*(ton_m!$B$5:$B$562=Koonti_kuolleet!I$3)*(ton_m!$D$5:$R$562)/5)</f>
        <v>0.2</v>
      </c>
      <c r="J27" s="11">
        <f>SUMPRODUCT((ton_m!$A$5:$A$562=Koonti_kuolleet!$B27)*(ton_m!$D$3:$R$3=Koonti_kuolleet!$B$3)*(ton_m!$B$5:$B$562=Koonti_kuolleet!J$3)*(ton_m!$D$5:$R$562)/5)</f>
        <v>0.2</v>
      </c>
      <c r="K27" s="11">
        <f>SUMPRODUCT((ton_m!$A$5:$A$562=Koonti_kuolleet!$B27)*(ton_m!$D$3:$R$3=Koonti_kuolleet!$B$3)*(ton_m!$B$5:$B$562=Koonti_kuolleet!K$3)*(ton_m!$D$5:$R$562)/5)</f>
        <v>0</v>
      </c>
      <c r="L27" s="11">
        <f>SUMPRODUCT((ton_m!$A$5:$A$562=Koonti_kuolleet!$B27)*(ton_m!$D$3:$R$3=Koonti_kuolleet!$B$3)*(ton_m!$B$5:$B$562=Koonti_kuolleet!L$3)*(ton_m!$D$5:$R$562)/5)</f>
        <v>0</v>
      </c>
      <c r="M27" s="11">
        <f>SUMPRODUCT((ton_m!$A$5:$A$562=Koonti_kuolleet!$B27)*(ton_m!$D$3:$R$3=Koonti_kuolleet!$B$3)*(ton_m!$B$5:$B$562=Koonti_kuolleet!M$3)*(ton_m!$D$5:$R$562)/5)</f>
        <v>0.2</v>
      </c>
      <c r="N27" s="11">
        <f>SUMPRODUCT((ton_m!$A$5:$A$562=Koonti_kuolleet!$B27)*(ton_m!$D$3:$R$3=Koonti_kuolleet!$B$3)*(ton_m!$B$5:$B$562=Koonti_kuolleet!N$3)*(ton_m!$D$5:$R$562)/5)</f>
        <v>0</v>
      </c>
      <c r="O27" s="11">
        <f>SUMPRODUCT((ton_m!$A$5:$A$562=Koonti_kuolleet!$B27)*(ton_m!$D$3:$R$3=Koonti_kuolleet!$B$3)*(ton_m!$B$5:$B$562=Koonti_kuolleet!O$3)*(ton_m!$D$5:$R$562)/5)</f>
        <v>0.2</v>
      </c>
      <c r="P27" s="11">
        <f>SUMPRODUCT((ton_m!$A$5:$A$562=Koonti_kuolleet!$B27)*(ton_m!$D$3:$R$3=Koonti_kuolleet!$B$3)*(ton_m!$B$5:$B$562=Koonti_kuolleet!P$3)*(ton_m!$D$5:$R$562)/5)</f>
        <v>0.2</v>
      </c>
      <c r="Q27" s="11">
        <f>SUMPRODUCT((ton_m!$A$5:$A$562=Koonti_kuolleet!$B27)*(ton_m!$D$3:$R$3=Koonti_kuolleet!$B$3)*(ton_m!$B$5:$B$562=Koonti_kuolleet!Q$3)*(ton_m!$D$5:$R$562)/5)</f>
        <v>0</v>
      </c>
      <c r="R27" s="11">
        <f>SUMPRODUCT((ton_m!$A$5:$A$562=Koonti_kuolleet!$B27)*(ton_m!$D$3:$R$3=Koonti_kuolleet!$B$3)*(ton_m!$B$5:$B$562=Koonti_kuolleet!R$3)*(ton_m!$D$5:$R$562)/5)</f>
        <v>0</v>
      </c>
      <c r="S27" s="11">
        <f>SUMPRODUCT((ton_m!$A$5:$A$562=Koonti_kuolleet!$B27)*(ton_m!$D$3:$R$3=Koonti_kuolleet!$B$3)*(ton_m!$B$5:$B$562=Koonti_kuolleet!S$3)*(ton_m!$D$5:$R$562)/5)</f>
        <v>0</v>
      </c>
      <c r="T27" s="11">
        <f>SUMPRODUCT((ton_m!$A$5:$A$562=Koonti_kuolleet!$B27)*(ton_m!$D$3:$R$3=Koonti_kuolleet!$B$3)*(ton_m!$B$5:$B$562=Koonti_kuolleet!T$3)*(ton_m!$D$5:$R$562)/5)</f>
        <v>0</v>
      </c>
      <c r="W27" s="21">
        <f t="shared" si="0"/>
        <v>2</v>
      </c>
      <c r="X27" s="21">
        <f t="shared" si="1"/>
        <v>2</v>
      </c>
      <c r="Y27" s="21">
        <f t="shared" si="2"/>
        <v>0.60000000000000009</v>
      </c>
      <c r="Z27" s="21">
        <f t="shared" si="3"/>
        <v>0.4</v>
      </c>
      <c r="AA27" s="21">
        <f t="shared" si="4"/>
        <v>0</v>
      </c>
      <c r="AB27" s="21">
        <f t="shared" si="5"/>
        <v>1</v>
      </c>
      <c r="AC27" s="21">
        <f t="shared" si="6"/>
        <v>0</v>
      </c>
      <c r="AE27" s="31" t="s">
        <v>92</v>
      </c>
      <c r="AF27" s="33">
        <v>460.18643293766598</v>
      </c>
      <c r="AG27" s="33">
        <v>377.15113164899998</v>
      </c>
      <c r="AH27" s="33">
        <v>83.035301288430404</v>
      </c>
      <c r="AI27" s="33">
        <v>1.67592617165369</v>
      </c>
      <c r="AJ27" s="33">
        <v>7877.3772705600004</v>
      </c>
      <c r="AK27" s="33">
        <v>1841.2118941000001</v>
      </c>
      <c r="AL27" s="33">
        <v>49.545918366139489</v>
      </c>
      <c r="AO27" s="13" t="s">
        <v>46</v>
      </c>
      <c r="AP27" s="11">
        <f t="shared" si="7"/>
        <v>68.791768067706329</v>
      </c>
      <c r="AQ27" s="11">
        <f t="shared" si="8"/>
        <v>68.791768067706329</v>
      </c>
      <c r="AR27" s="11">
        <f t="shared" si="9"/>
        <v>18.285584596456779</v>
      </c>
      <c r="AS27" s="11">
        <f t="shared" si="10"/>
        <v>10.667654860500271</v>
      </c>
      <c r="AT27" s="11">
        <f t="shared" si="11"/>
        <v>0</v>
      </c>
      <c r="AU27" s="11">
        <f t="shared" si="12"/>
        <v>39.838528610749286</v>
      </c>
      <c r="AV27" s="11">
        <f t="shared" si="13"/>
        <v>0</v>
      </c>
      <c r="AY27" s="37" t="s">
        <v>46</v>
      </c>
      <c r="AZ27" s="3">
        <f>AP27+AP61</f>
        <v>98.80706956393341</v>
      </c>
      <c r="BA27" s="43">
        <f>W27+W61</f>
        <v>3</v>
      </c>
      <c r="BF27" s="3"/>
      <c r="BI27" s="37" t="s">
        <v>46</v>
      </c>
      <c r="BJ27" s="3">
        <f>W27+W61</f>
        <v>3</v>
      </c>
      <c r="BK27" s="3">
        <f>Y27+Y61</f>
        <v>1</v>
      </c>
      <c r="BL27" s="3">
        <f>Z27+Z61</f>
        <v>0.60000000000000009</v>
      </c>
      <c r="BM27" s="3">
        <f>AA27+AA61</f>
        <v>0</v>
      </c>
      <c r="BN27" s="3">
        <f>AB27+AB61</f>
        <v>1.4</v>
      </c>
      <c r="BO27" s="3">
        <f>AC27+AC61</f>
        <v>0</v>
      </c>
    </row>
    <row r="28" spans="2:67" x14ac:dyDescent="0.3">
      <c r="B28" s="13" t="s">
        <v>55</v>
      </c>
      <c r="C28" s="11">
        <f>SUMPRODUCT((ton_m!$A$5:$A$562=Koonti_kuolleet!$B28)*(ton_m!$D$3:$R$3=Koonti_kuolleet!$B$3)*(ton_m!$B$5:$B$562=Koonti_kuolleet!C$3)*(ton_m!$D$5:$R$562)/5)</f>
        <v>0</v>
      </c>
      <c r="D28" s="11">
        <f>SUMPRODUCT((ton_m!$A$5:$A$562=Koonti_kuolleet!$B28)*(ton_m!$D$3:$R$3=Koonti_kuolleet!$B$3)*(ton_m!$B$5:$B$562=Koonti_kuolleet!D$3)*(ton_m!$D$5:$R$562)/5)</f>
        <v>0</v>
      </c>
      <c r="E28" s="11">
        <f>SUMPRODUCT((ton_m!$A$5:$A$562=Koonti_kuolleet!$B28)*(ton_m!$D$3:$R$3=Koonti_kuolleet!$B$3)*(ton_m!$B$5:$B$562=Koonti_kuolleet!E$3)*(ton_m!$D$5:$R$562)/5)</f>
        <v>0</v>
      </c>
      <c r="F28" s="11">
        <f>SUMPRODUCT((ton_m!$A$5:$A$562=Koonti_kuolleet!$B28)*(ton_m!$D$3:$R$3=Koonti_kuolleet!$B$3)*(ton_m!$B$5:$B$562=Koonti_kuolleet!F$3)*(ton_m!$D$5:$R$562)/5)</f>
        <v>0</v>
      </c>
      <c r="G28" s="11">
        <f>SUMPRODUCT((ton_m!$A$5:$A$562=Koonti_kuolleet!$B28)*(ton_m!$D$3:$R$3=Koonti_kuolleet!$B$3)*(ton_m!$B$5:$B$562=Koonti_kuolleet!G$3)*(ton_m!$D$5:$R$562)/5)</f>
        <v>0</v>
      </c>
      <c r="H28" s="11">
        <f>SUMPRODUCT((ton_m!$A$5:$A$562=Koonti_kuolleet!$B28)*(ton_m!$D$3:$R$3=Koonti_kuolleet!$B$3)*(ton_m!$B$5:$B$562=Koonti_kuolleet!H$3)*(ton_m!$D$5:$R$562)/5)</f>
        <v>0</v>
      </c>
      <c r="I28" s="11">
        <f>SUMPRODUCT((ton_m!$A$5:$A$562=Koonti_kuolleet!$B28)*(ton_m!$D$3:$R$3=Koonti_kuolleet!$B$3)*(ton_m!$B$5:$B$562=Koonti_kuolleet!I$3)*(ton_m!$D$5:$R$562)/5)</f>
        <v>0</v>
      </c>
      <c r="J28" s="11">
        <f>SUMPRODUCT((ton_m!$A$5:$A$562=Koonti_kuolleet!$B28)*(ton_m!$D$3:$R$3=Koonti_kuolleet!$B$3)*(ton_m!$B$5:$B$562=Koonti_kuolleet!J$3)*(ton_m!$D$5:$R$562)/5)</f>
        <v>0</v>
      </c>
      <c r="K28" s="11">
        <f>SUMPRODUCT((ton_m!$A$5:$A$562=Koonti_kuolleet!$B28)*(ton_m!$D$3:$R$3=Koonti_kuolleet!$B$3)*(ton_m!$B$5:$B$562=Koonti_kuolleet!K$3)*(ton_m!$D$5:$R$562)/5)</f>
        <v>0</v>
      </c>
      <c r="L28" s="11">
        <f>SUMPRODUCT((ton_m!$A$5:$A$562=Koonti_kuolleet!$B28)*(ton_m!$D$3:$R$3=Koonti_kuolleet!$B$3)*(ton_m!$B$5:$B$562=Koonti_kuolleet!L$3)*(ton_m!$D$5:$R$562)/5)</f>
        <v>0</v>
      </c>
      <c r="M28" s="11">
        <f>SUMPRODUCT((ton_m!$A$5:$A$562=Koonti_kuolleet!$B28)*(ton_m!$D$3:$R$3=Koonti_kuolleet!$B$3)*(ton_m!$B$5:$B$562=Koonti_kuolleet!M$3)*(ton_m!$D$5:$R$562)/5)</f>
        <v>0</v>
      </c>
      <c r="N28" s="11">
        <f>SUMPRODUCT((ton_m!$A$5:$A$562=Koonti_kuolleet!$B28)*(ton_m!$D$3:$R$3=Koonti_kuolleet!$B$3)*(ton_m!$B$5:$B$562=Koonti_kuolleet!N$3)*(ton_m!$D$5:$R$562)/5)</f>
        <v>0</v>
      </c>
      <c r="O28" s="11">
        <f>SUMPRODUCT((ton_m!$A$5:$A$562=Koonti_kuolleet!$B28)*(ton_m!$D$3:$R$3=Koonti_kuolleet!$B$3)*(ton_m!$B$5:$B$562=Koonti_kuolleet!O$3)*(ton_m!$D$5:$R$562)/5)</f>
        <v>0</v>
      </c>
      <c r="P28" s="11">
        <f>SUMPRODUCT((ton_m!$A$5:$A$562=Koonti_kuolleet!$B28)*(ton_m!$D$3:$R$3=Koonti_kuolleet!$B$3)*(ton_m!$B$5:$B$562=Koonti_kuolleet!P$3)*(ton_m!$D$5:$R$562)/5)</f>
        <v>0</v>
      </c>
      <c r="Q28" s="11">
        <f>SUMPRODUCT((ton_m!$A$5:$A$562=Koonti_kuolleet!$B28)*(ton_m!$D$3:$R$3=Koonti_kuolleet!$B$3)*(ton_m!$B$5:$B$562=Koonti_kuolleet!Q$3)*(ton_m!$D$5:$R$562)/5)</f>
        <v>0</v>
      </c>
      <c r="R28" s="11">
        <f>SUMPRODUCT((ton_m!$A$5:$A$562=Koonti_kuolleet!$B28)*(ton_m!$D$3:$R$3=Koonti_kuolleet!$B$3)*(ton_m!$B$5:$B$562=Koonti_kuolleet!R$3)*(ton_m!$D$5:$R$562)/5)</f>
        <v>0</v>
      </c>
      <c r="S28" s="11">
        <f>SUMPRODUCT((ton_m!$A$5:$A$562=Koonti_kuolleet!$B28)*(ton_m!$D$3:$R$3=Koonti_kuolleet!$B$3)*(ton_m!$B$5:$B$562=Koonti_kuolleet!S$3)*(ton_m!$D$5:$R$562)/5)</f>
        <v>0</v>
      </c>
      <c r="T28" s="11">
        <f>SUMPRODUCT((ton_m!$A$5:$A$562=Koonti_kuolleet!$B28)*(ton_m!$D$3:$R$3=Koonti_kuolleet!$B$3)*(ton_m!$B$5:$B$562=Koonti_kuolleet!T$3)*(ton_m!$D$5:$R$562)/5)</f>
        <v>0</v>
      </c>
      <c r="W28" s="21">
        <f t="shared" ref="W28" si="14">SUM(Y28:AC28)</f>
        <v>0</v>
      </c>
      <c r="X28" s="21">
        <f t="shared" ref="X28" si="15">SUM(Y28:AB28)</f>
        <v>0</v>
      </c>
      <c r="Y28" s="21">
        <f t="shared" ref="Y28" si="16">D28</f>
        <v>0</v>
      </c>
      <c r="Z28" s="21">
        <f t="shared" ref="Z28" si="17">E28</f>
        <v>0</v>
      </c>
      <c r="AA28" s="21">
        <f t="shared" ref="AA28" si="18">F28+G28+H28</f>
        <v>0</v>
      </c>
      <c r="AB28" s="21">
        <f t="shared" ref="AB28" si="19">I28+J28+K28+L28+M28+N28+O28+P28+Q28+R28</f>
        <v>0</v>
      </c>
      <c r="AC28" s="21">
        <f t="shared" ref="AC28" si="20">S28+T28</f>
        <v>0</v>
      </c>
      <c r="AE28" s="31"/>
      <c r="AF28" s="33"/>
      <c r="AG28" s="33"/>
      <c r="AH28" s="33"/>
      <c r="AI28" s="33"/>
      <c r="AJ28" s="33"/>
      <c r="AK28" s="33"/>
      <c r="AL28" s="33"/>
      <c r="AO28" s="13" t="s">
        <v>55</v>
      </c>
      <c r="AP28" s="11">
        <f t="shared" si="7"/>
        <v>0</v>
      </c>
      <c r="AQ28" s="11">
        <f t="shared" ref="AQ28" si="21">SUM(AR28:AU28)</f>
        <v>0</v>
      </c>
      <c r="AR28" s="11">
        <f>Y28*$AL$12</f>
        <v>0</v>
      </c>
      <c r="AS28" s="11">
        <f t="shared" ref="AS28" si="22">Z28*$AL$13</f>
        <v>0</v>
      </c>
      <c r="AT28" s="11">
        <f t="shared" ref="AT28" si="23">AA28*$AL$14</f>
        <v>0</v>
      </c>
      <c r="AU28" s="11">
        <f t="shared" ref="AU28" si="24">AB28*$AL$15</f>
        <v>0</v>
      </c>
      <c r="AV28" s="11">
        <f t="shared" ref="AV28" si="25">AC28*$AL$17</f>
        <v>0</v>
      </c>
      <c r="AY28" s="37" t="s">
        <v>55</v>
      </c>
      <c r="AZ28" s="3">
        <f>AP28+AP62</f>
        <v>0</v>
      </c>
      <c r="BA28" s="43">
        <f>W28+W62</f>
        <v>0</v>
      </c>
      <c r="BF28" s="3"/>
      <c r="BI28" s="37" t="s">
        <v>55</v>
      </c>
      <c r="BJ28" s="3">
        <f>W28+W62</f>
        <v>0</v>
      </c>
      <c r="BK28" s="3">
        <f>Y28+Y62</f>
        <v>0</v>
      </c>
      <c r="BL28" s="3">
        <f>Z28+Z62</f>
        <v>0</v>
      </c>
      <c r="BM28" s="3">
        <f>AA28+AA62</f>
        <v>0</v>
      </c>
      <c r="BN28" s="3">
        <f>AB28+AB62</f>
        <v>0</v>
      </c>
      <c r="BO28" s="3">
        <f>AC28+AC62</f>
        <v>0</v>
      </c>
    </row>
    <row r="29" spans="2:67" x14ac:dyDescent="0.3">
      <c r="B29" s="13" t="s">
        <v>47</v>
      </c>
      <c r="C29" s="11">
        <f>SUMPRODUCT((ton_m!$A$5:$A$562=Koonti_kuolleet!$B29)*(ton_m!$D$3:$R$3=Koonti_kuolleet!$B$3)*(ton_m!$B$5:$B$562=Koonti_kuolleet!C$3)*(ton_m!$D$5:$R$562)/5)</f>
        <v>1.6</v>
      </c>
      <c r="D29" s="11">
        <f>SUMPRODUCT((ton_m!$A$5:$A$562=Koonti_kuolleet!$B29)*(ton_m!$D$3:$R$3=Koonti_kuolleet!$B$3)*(ton_m!$B$5:$B$562=Koonti_kuolleet!D$3)*(ton_m!$D$5:$R$562)/5)</f>
        <v>0</v>
      </c>
      <c r="E29" s="11">
        <f>SUMPRODUCT((ton_m!$A$5:$A$562=Koonti_kuolleet!$B29)*(ton_m!$D$3:$R$3=Koonti_kuolleet!$B$3)*(ton_m!$B$5:$B$562=Koonti_kuolleet!E$3)*(ton_m!$D$5:$R$562)/5)</f>
        <v>0</v>
      </c>
      <c r="F29" s="11">
        <f>SUMPRODUCT((ton_m!$A$5:$A$562=Koonti_kuolleet!$B29)*(ton_m!$D$3:$R$3=Koonti_kuolleet!$B$3)*(ton_m!$B$5:$B$562=Koonti_kuolleet!F$3)*(ton_m!$D$5:$R$562)/5)</f>
        <v>0.2</v>
      </c>
      <c r="G29" s="11">
        <f>SUMPRODUCT((ton_m!$A$5:$A$562=Koonti_kuolleet!$B29)*(ton_m!$D$3:$R$3=Koonti_kuolleet!$B$3)*(ton_m!$B$5:$B$562=Koonti_kuolleet!G$3)*(ton_m!$D$5:$R$562)/5)</f>
        <v>0.2</v>
      </c>
      <c r="H29" s="11">
        <f>SUMPRODUCT((ton_m!$A$5:$A$562=Koonti_kuolleet!$B29)*(ton_m!$D$3:$R$3=Koonti_kuolleet!$B$3)*(ton_m!$B$5:$B$562=Koonti_kuolleet!H$3)*(ton_m!$D$5:$R$562)/5)</f>
        <v>0</v>
      </c>
      <c r="I29" s="11">
        <f>SUMPRODUCT((ton_m!$A$5:$A$562=Koonti_kuolleet!$B29)*(ton_m!$D$3:$R$3=Koonti_kuolleet!$B$3)*(ton_m!$B$5:$B$562=Koonti_kuolleet!I$3)*(ton_m!$D$5:$R$562)/5)</f>
        <v>0.60000000000000009</v>
      </c>
      <c r="J29" s="11">
        <f>SUMPRODUCT((ton_m!$A$5:$A$562=Koonti_kuolleet!$B29)*(ton_m!$D$3:$R$3=Koonti_kuolleet!$B$3)*(ton_m!$B$5:$B$562=Koonti_kuolleet!J$3)*(ton_m!$D$5:$R$562)/5)</f>
        <v>0</v>
      </c>
      <c r="K29" s="11">
        <f>SUMPRODUCT((ton_m!$A$5:$A$562=Koonti_kuolleet!$B29)*(ton_m!$D$3:$R$3=Koonti_kuolleet!$B$3)*(ton_m!$B$5:$B$562=Koonti_kuolleet!K$3)*(ton_m!$D$5:$R$562)/5)</f>
        <v>0</v>
      </c>
      <c r="L29" s="11">
        <f>SUMPRODUCT((ton_m!$A$5:$A$562=Koonti_kuolleet!$B29)*(ton_m!$D$3:$R$3=Koonti_kuolleet!$B$3)*(ton_m!$B$5:$B$562=Koonti_kuolleet!L$3)*(ton_m!$D$5:$R$562)/5)</f>
        <v>0</v>
      </c>
      <c r="M29" s="11">
        <f>SUMPRODUCT((ton_m!$A$5:$A$562=Koonti_kuolleet!$B29)*(ton_m!$D$3:$R$3=Koonti_kuolleet!$B$3)*(ton_m!$B$5:$B$562=Koonti_kuolleet!M$3)*(ton_m!$D$5:$R$562)/5)</f>
        <v>0</v>
      </c>
      <c r="N29" s="11">
        <f>SUMPRODUCT((ton_m!$A$5:$A$562=Koonti_kuolleet!$B29)*(ton_m!$D$3:$R$3=Koonti_kuolleet!$B$3)*(ton_m!$B$5:$B$562=Koonti_kuolleet!N$3)*(ton_m!$D$5:$R$562)/5)</f>
        <v>0.2</v>
      </c>
      <c r="O29" s="11">
        <f>SUMPRODUCT((ton_m!$A$5:$A$562=Koonti_kuolleet!$B29)*(ton_m!$D$3:$R$3=Koonti_kuolleet!$B$3)*(ton_m!$B$5:$B$562=Koonti_kuolleet!O$3)*(ton_m!$D$5:$R$562)/5)</f>
        <v>0</v>
      </c>
      <c r="P29" s="11">
        <f>SUMPRODUCT((ton_m!$A$5:$A$562=Koonti_kuolleet!$B29)*(ton_m!$D$3:$R$3=Koonti_kuolleet!$B$3)*(ton_m!$B$5:$B$562=Koonti_kuolleet!P$3)*(ton_m!$D$5:$R$562)/5)</f>
        <v>0</v>
      </c>
      <c r="Q29" s="11">
        <f>SUMPRODUCT((ton_m!$A$5:$A$562=Koonti_kuolleet!$B29)*(ton_m!$D$3:$R$3=Koonti_kuolleet!$B$3)*(ton_m!$B$5:$B$562=Koonti_kuolleet!Q$3)*(ton_m!$D$5:$R$562)/5)</f>
        <v>0.2</v>
      </c>
      <c r="R29" s="11">
        <f>SUMPRODUCT((ton_m!$A$5:$A$562=Koonti_kuolleet!$B29)*(ton_m!$D$3:$R$3=Koonti_kuolleet!$B$3)*(ton_m!$B$5:$B$562=Koonti_kuolleet!R$3)*(ton_m!$D$5:$R$562)/5)</f>
        <v>0</v>
      </c>
      <c r="S29" s="11">
        <f>SUMPRODUCT((ton_m!$A$5:$A$562=Koonti_kuolleet!$B29)*(ton_m!$D$3:$R$3=Koonti_kuolleet!$B$3)*(ton_m!$B$5:$B$562=Koonti_kuolleet!S$3)*(ton_m!$D$5:$R$562)/5)</f>
        <v>0.2</v>
      </c>
      <c r="T29" s="11">
        <f>SUMPRODUCT((ton_m!$A$5:$A$562=Koonti_kuolleet!$B29)*(ton_m!$D$3:$R$3=Koonti_kuolleet!$B$3)*(ton_m!$B$5:$B$562=Koonti_kuolleet!T$3)*(ton_m!$D$5:$R$562)/5)</f>
        <v>0</v>
      </c>
      <c r="W29" s="21">
        <f t="shared" si="0"/>
        <v>1.5999999999999999</v>
      </c>
      <c r="X29" s="21">
        <f t="shared" si="1"/>
        <v>1.4</v>
      </c>
      <c r="Y29" s="21">
        <f t="shared" si="2"/>
        <v>0</v>
      </c>
      <c r="Z29" s="21">
        <f t="shared" si="3"/>
        <v>0</v>
      </c>
      <c r="AA29" s="21">
        <f t="shared" si="4"/>
        <v>0.4</v>
      </c>
      <c r="AB29" s="21">
        <f t="shared" si="5"/>
        <v>1</v>
      </c>
      <c r="AC29" s="21">
        <f t="shared" si="6"/>
        <v>0.2</v>
      </c>
      <c r="AE29" s="34" t="s">
        <v>93</v>
      </c>
      <c r="AF29" s="33">
        <v>535.20501558400599</v>
      </c>
      <c r="AG29" s="33">
        <v>358.00996981999998</v>
      </c>
      <c r="AH29" s="33">
        <v>177.195045763921</v>
      </c>
      <c r="AI29" s="33">
        <v>4.9727678787048903</v>
      </c>
      <c r="AJ29" s="33">
        <v>6691.3148033899997</v>
      </c>
      <c r="AK29" s="33">
        <v>958.70927858000005</v>
      </c>
      <c r="AL29" s="33">
        <v>35.63308203520446</v>
      </c>
      <c r="AO29" s="13" t="s">
        <v>47</v>
      </c>
      <c r="AP29" s="11">
        <f>AQ29+AV29</f>
        <v>66.306429002093466</v>
      </c>
      <c r="AQ29" s="11">
        <f>SUM(AR29:AU29)</f>
        <v>59.3848888583735</v>
      </c>
      <c r="AR29" s="11">
        <f>Y29*$AL$12</f>
        <v>0</v>
      </c>
      <c r="AS29" s="11">
        <f t="shared" si="10"/>
        <v>0</v>
      </c>
      <c r="AT29" s="11">
        <f>AA29*$AL$14</f>
        <v>19.546360247624218</v>
      </c>
      <c r="AU29" s="11">
        <f>AB29*$AL$15</f>
        <v>39.838528610749286</v>
      </c>
      <c r="AV29" s="11">
        <f t="shared" si="13"/>
        <v>6.9215401437199695</v>
      </c>
      <c r="AY29" s="37" t="s">
        <v>47</v>
      </c>
      <c r="AZ29" s="3">
        <f>AP29+AP63</f>
        <v>93.3674472177144</v>
      </c>
      <c r="BA29" s="43">
        <f>W29+W63</f>
        <v>2.4</v>
      </c>
      <c r="BF29" s="3"/>
      <c r="BI29" s="37" t="s">
        <v>47</v>
      </c>
      <c r="BJ29" s="3">
        <f>W29+W63</f>
        <v>2.4</v>
      </c>
      <c r="BK29" s="43">
        <f>Y29+Y63</f>
        <v>0.2</v>
      </c>
      <c r="BL29" s="3">
        <f>Z29+Z63</f>
        <v>0</v>
      </c>
      <c r="BM29" s="43">
        <f>AA29+AA63</f>
        <v>0.4</v>
      </c>
      <c r="BN29" s="3">
        <f>AB29+AB63</f>
        <v>1.6</v>
      </c>
      <c r="BO29" s="43">
        <f>AC29+AC63</f>
        <v>0.2</v>
      </c>
    </row>
    <row r="30" spans="2:67" x14ac:dyDescent="0.3">
      <c r="B30" s="13" t="s">
        <v>48</v>
      </c>
      <c r="C30" s="11">
        <f>SUMPRODUCT((ton_m!$A$5:$A$562=Koonti_kuolleet!$B30)*(ton_m!$D$3:$R$3=Koonti_kuolleet!$B$3)*(ton_m!$B$5:$B$562=Koonti_kuolleet!C$3)*(ton_m!$D$5:$R$562)/5)</f>
        <v>2.4</v>
      </c>
      <c r="D30" s="11">
        <f>SUMPRODUCT((ton_m!$A$5:$A$562=Koonti_kuolleet!$B30)*(ton_m!$D$3:$R$3=Koonti_kuolleet!$B$3)*(ton_m!$B$5:$B$562=Koonti_kuolleet!D$3)*(ton_m!$D$5:$R$562)/5)</f>
        <v>0.4</v>
      </c>
      <c r="E30" s="11">
        <f>SUMPRODUCT((ton_m!$A$5:$A$562=Koonti_kuolleet!$B30)*(ton_m!$D$3:$R$3=Koonti_kuolleet!$B$3)*(ton_m!$B$5:$B$562=Koonti_kuolleet!E$3)*(ton_m!$D$5:$R$562)/5)</f>
        <v>0.2</v>
      </c>
      <c r="F30" s="11">
        <f>SUMPRODUCT((ton_m!$A$5:$A$562=Koonti_kuolleet!$B30)*(ton_m!$D$3:$R$3=Koonti_kuolleet!$B$3)*(ton_m!$B$5:$B$562=Koonti_kuolleet!F$3)*(ton_m!$D$5:$R$562)/5)</f>
        <v>0</v>
      </c>
      <c r="G30" s="11">
        <f>SUMPRODUCT((ton_m!$A$5:$A$562=Koonti_kuolleet!$B30)*(ton_m!$D$3:$R$3=Koonti_kuolleet!$B$3)*(ton_m!$B$5:$B$562=Koonti_kuolleet!G$3)*(ton_m!$D$5:$R$562)/5)</f>
        <v>0.4</v>
      </c>
      <c r="H30" s="11">
        <f>SUMPRODUCT((ton_m!$A$5:$A$562=Koonti_kuolleet!$B30)*(ton_m!$D$3:$R$3=Koonti_kuolleet!$B$3)*(ton_m!$B$5:$B$562=Koonti_kuolleet!H$3)*(ton_m!$D$5:$R$562)/5)</f>
        <v>0</v>
      </c>
      <c r="I30" s="11">
        <f>SUMPRODUCT((ton_m!$A$5:$A$562=Koonti_kuolleet!$B30)*(ton_m!$D$3:$R$3=Koonti_kuolleet!$B$3)*(ton_m!$B$5:$B$562=Koonti_kuolleet!I$3)*(ton_m!$D$5:$R$562)/5)</f>
        <v>1</v>
      </c>
      <c r="J30" s="11">
        <f>SUMPRODUCT((ton_m!$A$5:$A$562=Koonti_kuolleet!$B30)*(ton_m!$D$3:$R$3=Koonti_kuolleet!$B$3)*(ton_m!$B$5:$B$562=Koonti_kuolleet!J$3)*(ton_m!$D$5:$R$562)/5)</f>
        <v>0.4</v>
      </c>
      <c r="K30" s="11">
        <f>SUMPRODUCT((ton_m!$A$5:$A$562=Koonti_kuolleet!$B30)*(ton_m!$D$3:$R$3=Koonti_kuolleet!$B$3)*(ton_m!$B$5:$B$562=Koonti_kuolleet!K$3)*(ton_m!$D$5:$R$562)/5)</f>
        <v>0</v>
      </c>
      <c r="L30" s="11">
        <f>SUMPRODUCT((ton_m!$A$5:$A$562=Koonti_kuolleet!$B30)*(ton_m!$D$3:$R$3=Koonti_kuolleet!$B$3)*(ton_m!$B$5:$B$562=Koonti_kuolleet!L$3)*(ton_m!$D$5:$R$562)/5)</f>
        <v>0</v>
      </c>
      <c r="M30" s="11">
        <f>SUMPRODUCT((ton_m!$A$5:$A$562=Koonti_kuolleet!$B30)*(ton_m!$D$3:$R$3=Koonti_kuolleet!$B$3)*(ton_m!$B$5:$B$562=Koonti_kuolleet!M$3)*(ton_m!$D$5:$R$562)/5)</f>
        <v>0</v>
      </c>
      <c r="N30" s="11">
        <f>SUMPRODUCT((ton_m!$A$5:$A$562=Koonti_kuolleet!$B30)*(ton_m!$D$3:$R$3=Koonti_kuolleet!$B$3)*(ton_m!$B$5:$B$562=Koonti_kuolleet!N$3)*(ton_m!$D$5:$R$562)/5)</f>
        <v>0</v>
      </c>
      <c r="O30" s="11">
        <f>SUMPRODUCT((ton_m!$A$5:$A$562=Koonti_kuolleet!$B30)*(ton_m!$D$3:$R$3=Koonti_kuolleet!$B$3)*(ton_m!$B$5:$B$562=Koonti_kuolleet!O$3)*(ton_m!$D$5:$R$562)/5)</f>
        <v>0</v>
      </c>
      <c r="P30" s="11">
        <f>SUMPRODUCT((ton_m!$A$5:$A$562=Koonti_kuolleet!$B30)*(ton_m!$D$3:$R$3=Koonti_kuolleet!$B$3)*(ton_m!$B$5:$B$562=Koonti_kuolleet!P$3)*(ton_m!$D$5:$R$562)/5)</f>
        <v>0</v>
      </c>
      <c r="Q30" s="11">
        <f>SUMPRODUCT((ton_m!$A$5:$A$562=Koonti_kuolleet!$B30)*(ton_m!$D$3:$R$3=Koonti_kuolleet!$B$3)*(ton_m!$B$5:$B$562=Koonti_kuolleet!Q$3)*(ton_m!$D$5:$R$562)/5)</f>
        <v>0</v>
      </c>
      <c r="R30" s="11">
        <f>SUMPRODUCT((ton_m!$A$5:$A$562=Koonti_kuolleet!$B30)*(ton_m!$D$3:$R$3=Koonti_kuolleet!$B$3)*(ton_m!$B$5:$B$562=Koonti_kuolleet!R$3)*(ton_m!$D$5:$R$562)/5)</f>
        <v>0</v>
      </c>
      <c r="S30" s="11">
        <f>SUMPRODUCT((ton_m!$A$5:$A$562=Koonti_kuolleet!$B30)*(ton_m!$D$3:$R$3=Koonti_kuolleet!$B$3)*(ton_m!$B$5:$B$562=Koonti_kuolleet!S$3)*(ton_m!$D$5:$R$562)/5)</f>
        <v>0</v>
      </c>
      <c r="T30" s="11">
        <f>SUMPRODUCT((ton_m!$A$5:$A$562=Koonti_kuolleet!$B30)*(ton_m!$D$3:$R$3=Koonti_kuolleet!$B$3)*(ton_m!$B$5:$B$562=Koonti_kuolleet!T$3)*(ton_m!$D$5:$R$562)/5)</f>
        <v>0</v>
      </c>
      <c r="W30" s="21">
        <f t="shared" si="0"/>
        <v>2.4</v>
      </c>
      <c r="X30" s="21">
        <f t="shared" si="1"/>
        <v>2.4</v>
      </c>
      <c r="Y30" s="21">
        <f t="shared" si="2"/>
        <v>0.4</v>
      </c>
      <c r="Z30" s="21">
        <f t="shared" si="3"/>
        <v>0.2</v>
      </c>
      <c r="AA30" s="21">
        <f t="shared" si="4"/>
        <v>0.4</v>
      </c>
      <c r="AB30" s="21">
        <f t="shared" si="5"/>
        <v>1.4</v>
      </c>
      <c r="AC30" s="21">
        <f t="shared" si="6"/>
        <v>0</v>
      </c>
      <c r="AO30" s="13" t="s">
        <v>48</v>
      </c>
      <c r="AP30" s="11">
        <f t="shared" si="7"/>
        <v>92.844517463894533</v>
      </c>
      <c r="AQ30" s="11">
        <f t="shared" si="8"/>
        <v>92.844517463894533</v>
      </c>
      <c r="AR30" s="11">
        <f t="shared" si="9"/>
        <v>12.190389730971186</v>
      </c>
      <c r="AS30" s="11">
        <f t="shared" si="10"/>
        <v>5.3338274302501354</v>
      </c>
      <c r="AT30" s="11">
        <f t="shared" si="11"/>
        <v>19.546360247624218</v>
      </c>
      <c r="AU30" s="11">
        <f t="shared" si="12"/>
        <v>55.773940055048996</v>
      </c>
      <c r="AV30" s="11">
        <f t="shared" si="13"/>
        <v>0</v>
      </c>
      <c r="AY30" s="37" t="s">
        <v>48</v>
      </c>
      <c r="AZ30" s="3">
        <f>AP30+AP64</f>
        <v>130.98075295383563</v>
      </c>
      <c r="BA30" s="3">
        <f>W30+W64</f>
        <v>3.5999999999999996</v>
      </c>
      <c r="BF30" s="3"/>
      <c r="BI30" s="37" t="s">
        <v>48</v>
      </c>
      <c r="BJ30" s="3">
        <f>W30+W64</f>
        <v>3.5999999999999996</v>
      </c>
      <c r="BK30" s="3">
        <f>Y30+Y64</f>
        <v>1</v>
      </c>
      <c r="BL30" s="43">
        <f>Z30+Z64</f>
        <v>0.4</v>
      </c>
      <c r="BM30" s="3">
        <f>AA30+AA64</f>
        <v>0.60000000000000009</v>
      </c>
      <c r="BN30" s="3">
        <f>AB30+AB64</f>
        <v>1.5999999999999999</v>
      </c>
      <c r="BO30" s="3">
        <f>AC30+AC64</f>
        <v>0</v>
      </c>
    </row>
    <row r="31" spans="2:67" x14ac:dyDescent="0.3">
      <c r="B31" s="13" t="s">
        <v>49</v>
      </c>
      <c r="C31" s="11">
        <f>SUMPRODUCT((ton_m!$A$5:$A$562=Koonti_kuolleet!$B31)*(ton_m!$D$3:$R$3=Koonti_kuolleet!$B$3)*(ton_m!$B$5:$B$562=Koonti_kuolleet!C$3)*(ton_m!$D$5:$R$562)/5)</f>
        <v>3.6</v>
      </c>
      <c r="D31" s="11">
        <f>SUMPRODUCT((ton_m!$A$5:$A$562=Koonti_kuolleet!$B31)*(ton_m!$D$3:$R$3=Koonti_kuolleet!$B$3)*(ton_m!$B$5:$B$562=Koonti_kuolleet!D$3)*(ton_m!$D$5:$R$562)/5)</f>
        <v>0.60000000000000009</v>
      </c>
      <c r="E31" s="11">
        <f>SUMPRODUCT((ton_m!$A$5:$A$562=Koonti_kuolleet!$B31)*(ton_m!$D$3:$R$3=Koonti_kuolleet!$B$3)*(ton_m!$B$5:$B$562=Koonti_kuolleet!E$3)*(ton_m!$D$5:$R$562)/5)</f>
        <v>0.4</v>
      </c>
      <c r="F31" s="11">
        <f>SUMPRODUCT((ton_m!$A$5:$A$562=Koonti_kuolleet!$B31)*(ton_m!$D$3:$R$3=Koonti_kuolleet!$B$3)*(ton_m!$B$5:$B$562=Koonti_kuolleet!F$3)*(ton_m!$D$5:$R$562)/5)</f>
        <v>0</v>
      </c>
      <c r="G31" s="11">
        <f>SUMPRODUCT((ton_m!$A$5:$A$562=Koonti_kuolleet!$B31)*(ton_m!$D$3:$R$3=Koonti_kuolleet!$B$3)*(ton_m!$B$5:$B$562=Koonti_kuolleet!G$3)*(ton_m!$D$5:$R$562)/5)</f>
        <v>0.4</v>
      </c>
      <c r="H31" s="11">
        <f>SUMPRODUCT((ton_m!$A$5:$A$562=Koonti_kuolleet!$B31)*(ton_m!$D$3:$R$3=Koonti_kuolleet!$B$3)*(ton_m!$B$5:$B$562=Koonti_kuolleet!H$3)*(ton_m!$D$5:$R$562)/5)</f>
        <v>0</v>
      </c>
      <c r="I31" s="11">
        <f>SUMPRODUCT((ton_m!$A$5:$A$562=Koonti_kuolleet!$B31)*(ton_m!$D$3:$R$3=Koonti_kuolleet!$B$3)*(ton_m!$B$5:$B$562=Koonti_kuolleet!I$3)*(ton_m!$D$5:$R$562)/5)</f>
        <v>1.6</v>
      </c>
      <c r="J31" s="11">
        <f>SUMPRODUCT((ton_m!$A$5:$A$562=Koonti_kuolleet!$B31)*(ton_m!$D$3:$R$3=Koonti_kuolleet!$B$3)*(ton_m!$B$5:$B$562=Koonti_kuolleet!J$3)*(ton_m!$D$5:$R$562)/5)</f>
        <v>0</v>
      </c>
      <c r="K31" s="11">
        <f>SUMPRODUCT((ton_m!$A$5:$A$562=Koonti_kuolleet!$B31)*(ton_m!$D$3:$R$3=Koonti_kuolleet!$B$3)*(ton_m!$B$5:$B$562=Koonti_kuolleet!K$3)*(ton_m!$D$5:$R$562)/5)</f>
        <v>0</v>
      </c>
      <c r="L31" s="11">
        <f>SUMPRODUCT((ton_m!$A$5:$A$562=Koonti_kuolleet!$B31)*(ton_m!$D$3:$R$3=Koonti_kuolleet!$B$3)*(ton_m!$B$5:$B$562=Koonti_kuolleet!L$3)*(ton_m!$D$5:$R$562)/5)</f>
        <v>0</v>
      </c>
      <c r="M31" s="11">
        <f>SUMPRODUCT((ton_m!$A$5:$A$562=Koonti_kuolleet!$B31)*(ton_m!$D$3:$R$3=Koonti_kuolleet!$B$3)*(ton_m!$B$5:$B$562=Koonti_kuolleet!M$3)*(ton_m!$D$5:$R$562)/5)</f>
        <v>0</v>
      </c>
      <c r="N31" s="11">
        <f>SUMPRODUCT((ton_m!$A$5:$A$562=Koonti_kuolleet!$B31)*(ton_m!$D$3:$R$3=Koonti_kuolleet!$B$3)*(ton_m!$B$5:$B$562=Koonti_kuolleet!N$3)*(ton_m!$D$5:$R$562)/5)</f>
        <v>0.2</v>
      </c>
      <c r="O31" s="11">
        <f>SUMPRODUCT((ton_m!$A$5:$A$562=Koonti_kuolleet!$B31)*(ton_m!$D$3:$R$3=Koonti_kuolleet!$B$3)*(ton_m!$B$5:$B$562=Koonti_kuolleet!O$3)*(ton_m!$D$5:$R$562)/5)</f>
        <v>0.2</v>
      </c>
      <c r="P31" s="11">
        <f>SUMPRODUCT((ton_m!$A$5:$A$562=Koonti_kuolleet!$B31)*(ton_m!$D$3:$R$3=Koonti_kuolleet!$B$3)*(ton_m!$B$5:$B$562=Koonti_kuolleet!P$3)*(ton_m!$D$5:$R$562)/5)</f>
        <v>0</v>
      </c>
      <c r="Q31" s="11">
        <f>SUMPRODUCT((ton_m!$A$5:$A$562=Koonti_kuolleet!$B31)*(ton_m!$D$3:$R$3=Koonti_kuolleet!$B$3)*(ton_m!$B$5:$B$562=Koonti_kuolleet!Q$3)*(ton_m!$D$5:$R$562)/5)</f>
        <v>0</v>
      </c>
      <c r="R31" s="11">
        <f>SUMPRODUCT((ton_m!$A$5:$A$562=Koonti_kuolleet!$B31)*(ton_m!$D$3:$R$3=Koonti_kuolleet!$B$3)*(ton_m!$B$5:$B$562=Koonti_kuolleet!R$3)*(ton_m!$D$5:$R$562)/5)</f>
        <v>0</v>
      </c>
      <c r="S31" s="11">
        <f>SUMPRODUCT((ton_m!$A$5:$A$562=Koonti_kuolleet!$B31)*(ton_m!$D$3:$R$3=Koonti_kuolleet!$B$3)*(ton_m!$B$5:$B$562=Koonti_kuolleet!S$3)*(ton_m!$D$5:$R$562)/5)</f>
        <v>0.2</v>
      </c>
      <c r="T31" s="11">
        <f>SUMPRODUCT((ton_m!$A$5:$A$562=Koonti_kuolleet!$B31)*(ton_m!$D$3:$R$3=Koonti_kuolleet!$B$3)*(ton_m!$B$5:$B$562=Koonti_kuolleet!T$3)*(ton_m!$D$5:$R$562)/5)</f>
        <v>0</v>
      </c>
      <c r="W31" s="21">
        <f t="shared" si="0"/>
        <v>3.6</v>
      </c>
      <c r="X31" s="21">
        <f t="shared" si="1"/>
        <v>3.4</v>
      </c>
      <c r="Y31" s="21">
        <f t="shared" si="2"/>
        <v>0.60000000000000009</v>
      </c>
      <c r="Z31" s="21">
        <f t="shared" si="3"/>
        <v>0.4</v>
      </c>
      <c r="AA31" s="21">
        <f t="shared" si="4"/>
        <v>0.4</v>
      </c>
      <c r="AB31" s="21">
        <f t="shared" si="5"/>
        <v>2</v>
      </c>
      <c r="AC31" s="21">
        <f t="shared" si="6"/>
        <v>0.2</v>
      </c>
      <c r="AO31" s="13" t="s">
        <v>49</v>
      </c>
      <c r="AP31" s="11">
        <f t="shared" si="7"/>
        <v>135.0981970697998</v>
      </c>
      <c r="AQ31" s="11">
        <f t="shared" si="8"/>
        <v>128.17665692607983</v>
      </c>
      <c r="AR31" s="11">
        <f t="shared" si="9"/>
        <v>18.285584596456779</v>
      </c>
      <c r="AS31" s="11">
        <f t="shared" si="10"/>
        <v>10.667654860500271</v>
      </c>
      <c r="AT31" s="11">
        <f t="shared" si="11"/>
        <v>19.546360247624218</v>
      </c>
      <c r="AU31" s="11">
        <f t="shared" si="12"/>
        <v>79.677057221498572</v>
      </c>
      <c r="AV31" s="11">
        <f t="shared" si="13"/>
        <v>6.9215401437199695</v>
      </c>
      <c r="AY31" s="37" t="s">
        <v>49</v>
      </c>
      <c r="AZ31" s="3">
        <f>AP31+AP65</f>
        <v>172.07864943868262</v>
      </c>
      <c r="BA31" s="3">
        <f>W31+W65</f>
        <v>4.5999999999999996</v>
      </c>
      <c r="BF31" s="3"/>
      <c r="BI31" s="37" t="s">
        <v>49</v>
      </c>
      <c r="BJ31" s="3">
        <f>W31+W65</f>
        <v>4.5999999999999996</v>
      </c>
      <c r="BK31" s="3">
        <f>Y31+Y65</f>
        <v>0.60000000000000009</v>
      </c>
      <c r="BL31" s="43">
        <f>Z31+Z65</f>
        <v>0.4</v>
      </c>
      <c r="BM31" s="3">
        <f>AA31+AA65</f>
        <v>0.4</v>
      </c>
      <c r="BN31" s="3">
        <f>AB31+AB65</f>
        <v>3</v>
      </c>
      <c r="BO31" s="43">
        <f>AC31+AC65</f>
        <v>0.2</v>
      </c>
    </row>
    <row r="32" spans="2:67" x14ac:dyDescent="0.3">
      <c r="B32" s="13" t="s">
        <v>50</v>
      </c>
      <c r="C32" s="11">
        <f>SUMPRODUCT((ton_m!$A$5:$A$562=Koonti_kuolleet!$B32)*(ton_m!$D$3:$R$3=Koonti_kuolleet!$B$3)*(ton_m!$B$5:$B$562=Koonti_kuolleet!C$3)*(ton_m!$D$5:$R$562)/5)</f>
        <v>2.8</v>
      </c>
      <c r="D32" s="11">
        <f>SUMPRODUCT((ton_m!$A$5:$A$562=Koonti_kuolleet!$B32)*(ton_m!$D$3:$R$3=Koonti_kuolleet!$B$3)*(ton_m!$B$5:$B$562=Koonti_kuolleet!D$3)*(ton_m!$D$5:$R$562)/5)</f>
        <v>0.4</v>
      </c>
      <c r="E32" s="11">
        <f>SUMPRODUCT((ton_m!$A$5:$A$562=Koonti_kuolleet!$B32)*(ton_m!$D$3:$R$3=Koonti_kuolleet!$B$3)*(ton_m!$B$5:$B$562=Koonti_kuolleet!E$3)*(ton_m!$D$5:$R$562)/5)</f>
        <v>0.4</v>
      </c>
      <c r="F32" s="11">
        <f>SUMPRODUCT((ton_m!$A$5:$A$562=Koonti_kuolleet!$B32)*(ton_m!$D$3:$R$3=Koonti_kuolleet!$B$3)*(ton_m!$B$5:$B$562=Koonti_kuolleet!F$3)*(ton_m!$D$5:$R$562)/5)</f>
        <v>0</v>
      </c>
      <c r="G32" s="11">
        <f>SUMPRODUCT((ton_m!$A$5:$A$562=Koonti_kuolleet!$B32)*(ton_m!$D$3:$R$3=Koonti_kuolleet!$B$3)*(ton_m!$B$5:$B$562=Koonti_kuolleet!G$3)*(ton_m!$D$5:$R$562)/5)</f>
        <v>0.60000000000000009</v>
      </c>
      <c r="H32" s="11">
        <f>SUMPRODUCT((ton_m!$A$5:$A$562=Koonti_kuolleet!$B32)*(ton_m!$D$3:$R$3=Koonti_kuolleet!$B$3)*(ton_m!$B$5:$B$562=Koonti_kuolleet!H$3)*(ton_m!$D$5:$R$562)/5)</f>
        <v>0</v>
      </c>
      <c r="I32" s="11">
        <f>SUMPRODUCT((ton_m!$A$5:$A$562=Koonti_kuolleet!$B32)*(ton_m!$D$3:$R$3=Koonti_kuolleet!$B$3)*(ton_m!$B$5:$B$562=Koonti_kuolleet!I$3)*(ton_m!$D$5:$R$562)/5)</f>
        <v>1.2000000000000002</v>
      </c>
      <c r="J32" s="11">
        <f>SUMPRODUCT((ton_m!$A$5:$A$562=Koonti_kuolleet!$B32)*(ton_m!$D$3:$R$3=Koonti_kuolleet!$B$3)*(ton_m!$B$5:$B$562=Koonti_kuolleet!J$3)*(ton_m!$D$5:$R$562)/5)</f>
        <v>0.2</v>
      </c>
      <c r="K32" s="11">
        <f>SUMPRODUCT((ton_m!$A$5:$A$562=Koonti_kuolleet!$B32)*(ton_m!$D$3:$R$3=Koonti_kuolleet!$B$3)*(ton_m!$B$5:$B$562=Koonti_kuolleet!K$3)*(ton_m!$D$5:$R$562)/5)</f>
        <v>0</v>
      </c>
      <c r="L32" s="11">
        <f>SUMPRODUCT((ton_m!$A$5:$A$562=Koonti_kuolleet!$B32)*(ton_m!$D$3:$R$3=Koonti_kuolleet!$B$3)*(ton_m!$B$5:$B$562=Koonti_kuolleet!L$3)*(ton_m!$D$5:$R$562)/5)</f>
        <v>0</v>
      </c>
      <c r="M32" s="11">
        <f>SUMPRODUCT((ton_m!$A$5:$A$562=Koonti_kuolleet!$B32)*(ton_m!$D$3:$R$3=Koonti_kuolleet!$B$3)*(ton_m!$B$5:$B$562=Koonti_kuolleet!M$3)*(ton_m!$D$5:$R$562)/5)</f>
        <v>0</v>
      </c>
      <c r="N32" s="11">
        <f>SUMPRODUCT((ton_m!$A$5:$A$562=Koonti_kuolleet!$B32)*(ton_m!$D$3:$R$3=Koonti_kuolleet!$B$3)*(ton_m!$B$5:$B$562=Koonti_kuolleet!N$3)*(ton_m!$D$5:$R$562)/5)</f>
        <v>0</v>
      </c>
      <c r="O32" s="11">
        <f>SUMPRODUCT((ton_m!$A$5:$A$562=Koonti_kuolleet!$B32)*(ton_m!$D$3:$R$3=Koonti_kuolleet!$B$3)*(ton_m!$B$5:$B$562=Koonti_kuolleet!O$3)*(ton_m!$D$5:$R$562)/5)</f>
        <v>0</v>
      </c>
      <c r="P32" s="11">
        <f>SUMPRODUCT((ton_m!$A$5:$A$562=Koonti_kuolleet!$B32)*(ton_m!$D$3:$R$3=Koonti_kuolleet!$B$3)*(ton_m!$B$5:$B$562=Koonti_kuolleet!P$3)*(ton_m!$D$5:$R$562)/5)</f>
        <v>0</v>
      </c>
      <c r="Q32" s="11">
        <f>SUMPRODUCT((ton_m!$A$5:$A$562=Koonti_kuolleet!$B32)*(ton_m!$D$3:$R$3=Koonti_kuolleet!$B$3)*(ton_m!$B$5:$B$562=Koonti_kuolleet!Q$3)*(ton_m!$D$5:$R$562)/5)</f>
        <v>0</v>
      </c>
      <c r="R32" s="11">
        <f>SUMPRODUCT((ton_m!$A$5:$A$562=Koonti_kuolleet!$B32)*(ton_m!$D$3:$R$3=Koonti_kuolleet!$B$3)*(ton_m!$B$5:$B$562=Koonti_kuolleet!R$3)*(ton_m!$D$5:$R$562)/5)</f>
        <v>0</v>
      </c>
      <c r="S32" s="11">
        <f>SUMPRODUCT((ton_m!$A$5:$A$562=Koonti_kuolleet!$B32)*(ton_m!$D$3:$R$3=Koonti_kuolleet!$B$3)*(ton_m!$B$5:$B$562=Koonti_kuolleet!S$3)*(ton_m!$D$5:$R$562)/5)</f>
        <v>0</v>
      </c>
      <c r="T32" s="11">
        <f>SUMPRODUCT((ton_m!$A$5:$A$562=Koonti_kuolleet!$B32)*(ton_m!$D$3:$R$3=Koonti_kuolleet!$B$3)*(ton_m!$B$5:$B$562=Koonti_kuolleet!T$3)*(ton_m!$D$5:$R$562)/5)</f>
        <v>0</v>
      </c>
      <c r="W32" s="21">
        <f t="shared" si="0"/>
        <v>2.8000000000000003</v>
      </c>
      <c r="X32" s="21">
        <f t="shared" si="1"/>
        <v>2.8000000000000003</v>
      </c>
      <c r="Y32" s="21">
        <f t="shared" si="2"/>
        <v>0.4</v>
      </c>
      <c r="Z32" s="21">
        <f t="shared" si="3"/>
        <v>0.4</v>
      </c>
      <c r="AA32" s="21">
        <f t="shared" si="4"/>
        <v>0.60000000000000009</v>
      </c>
      <c r="AB32" s="21">
        <f t="shared" si="5"/>
        <v>1.4000000000000001</v>
      </c>
      <c r="AC32" s="21">
        <f t="shared" si="6"/>
        <v>0</v>
      </c>
      <c r="AO32" s="13" t="s">
        <v>50</v>
      </c>
      <c r="AP32" s="11">
        <f t="shared" si="7"/>
        <v>107.95152501795678</v>
      </c>
      <c r="AQ32" s="11">
        <f t="shared" si="8"/>
        <v>107.95152501795678</v>
      </c>
      <c r="AR32" s="11">
        <f t="shared" si="9"/>
        <v>12.190389730971186</v>
      </c>
      <c r="AS32" s="11">
        <f t="shared" si="10"/>
        <v>10.667654860500271</v>
      </c>
      <c r="AT32" s="11">
        <f t="shared" si="11"/>
        <v>29.319540371436329</v>
      </c>
      <c r="AU32" s="11">
        <f t="shared" si="12"/>
        <v>55.773940055049003</v>
      </c>
      <c r="AV32" s="11">
        <f t="shared" si="13"/>
        <v>0</v>
      </c>
      <c r="AY32" s="37" t="s">
        <v>50</v>
      </c>
      <c r="AZ32" s="3">
        <f>AP32+AP66</f>
        <v>140.31622962898976</v>
      </c>
      <c r="BA32" s="3">
        <f>W32+W66</f>
        <v>4</v>
      </c>
      <c r="BF32" s="3"/>
      <c r="BI32" s="37" t="s">
        <v>50</v>
      </c>
      <c r="BJ32" s="3">
        <f>W32+W66</f>
        <v>4</v>
      </c>
      <c r="BK32" s="3">
        <f>Y32+Y66</f>
        <v>1.2000000000000002</v>
      </c>
      <c r="BL32" s="3">
        <f>Z32+Z66</f>
        <v>0.60000000000000009</v>
      </c>
      <c r="BM32" s="3">
        <f>AA32+AA66</f>
        <v>0.60000000000000009</v>
      </c>
      <c r="BN32" s="3">
        <f>AB32+AB66</f>
        <v>1.6</v>
      </c>
      <c r="BO32" s="3">
        <f>AC32+AC66</f>
        <v>0</v>
      </c>
    </row>
    <row r="33" spans="2:67" x14ac:dyDescent="0.3">
      <c r="B33" s="13" t="s">
        <v>51</v>
      </c>
      <c r="C33" s="11">
        <f>SUMPRODUCT((ton_m!$A$5:$A$562=Koonti_kuolleet!$B33)*(ton_m!$D$3:$R$3=Koonti_kuolleet!$B$3)*(ton_m!$B$5:$B$562=Koonti_kuolleet!C$3)*(ton_m!$D$5:$R$562)/5)</f>
        <v>1.7999999999999998</v>
      </c>
      <c r="D33" s="11">
        <f>SUMPRODUCT((ton_m!$A$5:$A$562=Koonti_kuolleet!$B33)*(ton_m!$D$3:$R$3=Koonti_kuolleet!$B$3)*(ton_m!$B$5:$B$562=Koonti_kuolleet!D$3)*(ton_m!$D$5:$R$562)/5)</f>
        <v>0.8</v>
      </c>
      <c r="E33" s="11">
        <f>SUMPRODUCT((ton_m!$A$5:$A$562=Koonti_kuolleet!$B33)*(ton_m!$D$3:$R$3=Koonti_kuolleet!$B$3)*(ton_m!$B$5:$B$562=Koonti_kuolleet!E$3)*(ton_m!$D$5:$R$562)/5)</f>
        <v>0.4</v>
      </c>
      <c r="F33" s="11">
        <f>SUMPRODUCT((ton_m!$A$5:$A$562=Koonti_kuolleet!$B33)*(ton_m!$D$3:$R$3=Koonti_kuolleet!$B$3)*(ton_m!$B$5:$B$562=Koonti_kuolleet!F$3)*(ton_m!$D$5:$R$562)/5)</f>
        <v>0</v>
      </c>
      <c r="G33" s="11">
        <f>SUMPRODUCT((ton_m!$A$5:$A$562=Koonti_kuolleet!$B33)*(ton_m!$D$3:$R$3=Koonti_kuolleet!$B$3)*(ton_m!$B$5:$B$562=Koonti_kuolleet!G$3)*(ton_m!$D$5:$R$562)/5)</f>
        <v>0</v>
      </c>
      <c r="H33" s="11">
        <f>SUMPRODUCT((ton_m!$A$5:$A$562=Koonti_kuolleet!$B33)*(ton_m!$D$3:$R$3=Koonti_kuolleet!$B$3)*(ton_m!$B$5:$B$562=Koonti_kuolleet!H$3)*(ton_m!$D$5:$R$562)/5)</f>
        <v>0</v>
      </c>
      <c r="I33" s="11">
        <f>SUMPRODUCT((ton_m!$A$5:$A$562=Koonti_kuolleet!$B33)*(ton_m!$D$3:$R$3=Koonti_kuolleet!$B$3)*(ton_m!$B$5:$B$562=Koonti_kuolleet!I$3)*(ton_m!$D$5:$R$562)/5)</f>
        <v>0.60000000000000009</v>
      </c>
      <c r="J33" s="11">
        <f>SUMPRODUCT((ton_m!$A$5:$A$562=Koonti_kuolleet!$B33)*(ton_m!$D$3:$R$3=Koonti_kuolleet!$B$3)*(ton_m!$B$5:$B$562=Koonti_kuolleet!J$3)*(ton_m!$D$5:$R$562)/5)</f>
        <v>0</v>
      </c>
      <c r="K33" s="11">
        <f>SUMPRODUCT((ton_m!$A$5:$A$562=Koonti_kuolleet!$B33)*(ton_m!$D$3:$R$3=Koonti_kuolleet!$B$3)*(ton_m!$B$5:$B$562=Koonti_kuolleet!K$3)*(ton_m!$D$5:$R$562)/5)</f>
        <v>0</v>
      </c>
      <c r="L33" s="11">
        <f>SUMPRODUCT((ton_m!$A$5:$A$562=Koonti_kuolleet!$B33)*(ton_m!$D$3:$R$3=Koonti_kuolleet!$B$3)*(ton_m!$B$5:$B$562=Koonti_kuolleet!L$3)*(ton_m!$D$5:$R$562)/5)</f>
        <v>0</v>
      </c>
      <c r="M33" s="11">
        <f>SUMPRODUCT((ton_m!$A$5:$A$562=Koonti_kuolleet!$B33)*(ton_m!$D$3:$R$3=Koonti_kuolleet!$B$3)*(ton_m!$B$5:$B$562=Koonti_kuolleet!M$3)*(ton_m!$D$5:$R$562)/5)</f>
        <v>0</v>
      </c>
      <c r="N33" s="11">
        <f>SUMPRODUCT((ton_m!$A$5:$A$562=Koonti_kuolleet!$B33)*(ton_m!$D$3:$R$3=Koonti_kuolleet!$B$3)*(ton_m!$B$5:$B$562=Koonti_kuolleet!N$3)*(ton_m!$D$5:$R$562)/5)</f>
        <v>0</v>
      </c>
      <c r="O33" s="11">
        <f>SUMPRODUCT((ton_m!$A$5:$A$562=Koonti_kuolleet!$B33)*(ton_m!$D$3:$R$3=Koonti_kuolleet!$B$3)*(ton_m!$B$5:$B$562=Koonti_kuolleet!O$3)*(ton_m!$D$5:$R$562)/5)</f>
        <v>0</v>
      </c>
      <c r="P33" s="11">
        <f>SUMPRODUCT((ton_m!$A$5:$A$562=Koonti_kuolleet!$B33)*(ton_m!$D$3:$R$3=Koonti_kuolleet!$B$3)*(ton_m!$B$5:$B$562=Koonti_kuolleet!P$3)*(ton_m!$D$5:$R$562)/5)</f>
        <v>0</v>
      </c>
      <c r="Q33" s="11">
        <f>SUMPRODUCT((ton_m!$A$5:$A$562=Koonti_kuolleet!$B33)*(ton_m!$D$3:$R$3=Koonti_kuolleet!$B$3)*(ton_m!$B$5:$B$562=Koonti_kuolleet!Q$3)*(ton_m!$D$5:$R$562)/5)</f>
        <v>0</v>
      </c>
      <c r="R33" s="11">
        <f>SUMPRODUCT((ton_m!$A$5:$A$562=Koonti_kuolleet!$B33)*(ton_m!$D$3:$R$3=Koonti_kuolleet!$B$3)*(ton_m!$B$5:$B$562=Koonti_kuolleet!R$3)*(ton_m!$D$5:$R$562)/5)</f>
        <v>0</v>
      </c>
      <c r="S33" s="11">
        <f>SUMPRODUCT((ton_m!$A$5:$A$562=Koonti_kuolleet!$B33)*(ton_m!$D$3:$R$3=Koonti_kuolleet!$B$3)*(ton_m!$B$5:$B$562=Koonti_kuolleet!S$3)*(ton_m!$D$5:$R$562)/5)</f>
        <v>0</v>
      </c>
      <c r="T33" s="11">
        <f>SUMPRODUCT((ton_m!$A$5:$A$562=Koonti_kuolleet!$B33)*(ton_m!$D$3:$R$3=Koonti_kuolleet!$B$3)*(ton_m!$B$5:$B$562=Koonti_kuolleet!T$3)*(ton_m!$D$5:$R$562)/5)</f>
        <v>0</v>
      </c>
      <c r="W33" s="21">
        <f t="shared" si="0"/>
        <v>1.8000000000000003</v>
      </c>
      <c r="X33" s="21">
        <f t="shared" si="1"/>
        <v>1.8000000000000003</v>
      </c>
      <c r="Y33" s="21">
        <f t="shared" si="2"/>
        <v>0.8</v>
      </c>
      <c r="Z33" s="21">
        <f t="shared" si="3"/>
        <v>0.4</v>
      </c>
      <c r="AA33" s="21">
        <f t="shared" si="4"/>
        <v>0</v>
      </c>
      <c r="AB33" s="21">
        <f t="shared" si="5"/>
        <v>0.60000000000000009</v>
      </c>
      <c r="AC33" s="21">
        <f t="shared" si="6"/>
        <v>0</v>
      </c>
      <c r="AO33" s="13" t="s">
        <v>51</v>
      </c>
      <c r="AP33" s="11">
        <f t="shared" si="7"/>
        <v>58.951551488892221</v>
      </c>
      <c r="AQ33" s="11">
        <f t="shared" si="8"/>
        <v>58.951551488892221</v>
      </c>
      <c r="AR33" s="11">
        <f t="shared" si="9"/>
        <v>24.380779461942371</v>
      </c>
      <c r="AS33" s="11">
        <f t="shared" si="10"/>
        <v>10.667654860500271</v>
      </c>
      <c r="AT33" s="11">
        <f t="shared" si="11"/>
        <v>0</v>
      </c>
      <c r="AU33" s="11">
        <f t="shared" si="12"/>
        <v>23.903117166449576</v>
      </c>
      <c r="AV33" s="11">
        <f t="shared" si="13"/>
        <v>0</v>
      </c>
      <c r="AY33" s="37" t="s">
        <v>51</v>
      </c>
      <c r="AZ33" s="3">
        <f>AP33+AP67</f>
        <v>79.047418831857414</v>
      </c>
      <c r="BA33" s="3">
        <f>W33+W67</f>
        <v>2.6000000000000005</v>
      </c>
      <c r="BF33" s="3"/>
      <c r="BI33" s="37" t="s">
        <v>51</v>
      </c>
      <c r="BJ33" s="3">
        <f>W33+W67</f>
        <v>2.6000000000000005</v>
      </c>
      <c r="BK33" s="3">
        <f>Y33+Y67</f>
        <v>1.4000000000000001</v>
      </c>
      <c r="BL33" s="3">
        <f>Z33+Z67</f>
        <v>0.60000000000000009</v>
      </c>
      <c r="BM33" s="3">
        <f>AA33+AA67</f>
        <v>0</v>
      </c>
      <c r="BN33" s="3">
        <f>AB33+AB67</f>
        <v>0.60000000000000009</v>
      </c>
      <c r="BO33" s="3">
        <f>AC33+AC67</f>
        <v>0</v>
      </c>
    </row>
    <row r="34" spans="2:67" x14ac:dyDescent="0.3">
      <c r="B34" s="14" t="s">
        <v>52</v>
      </c>
      <c r="C34" s="11">
        <f>SUMPRODUCT((ton_m!$A$5:$A$562=Koonti_kuolleet!$B34)*(ton_m!$D$3:$R$3=Koonti_kuolleet!$B$3)*(ton_m!$B$5:$B$562=Koonti_kuolleet!C$3)*(ton_m!$D$5:$R$562)/5)</f>
        <v>2.8000000000000003</v>
      </c>
      <c r="D34" s="11">
        <f>SUMPRODUCT((ton_m!$A$5:$A$562=Koonti_kuolleet!$B34)*(ton_m!$D$3:$R$3=Koonti_kuolleet!$B$3)*(ton_m!$B$5:$B$562=Koonti_kuolleet!D$3)*(ton_m!$D$5:$R$562)/5)</f>
        <v>1</v>
      </c>
      <c r="E34" s="11">
        <f>SUMPRODUCT((ton_m!$A$5:$A$562=Koonti_kuolleet!$B34)*(ton_m!$D$3:$R$3=Koonti_kuolleet!$B$3)*(ton_m!$B$5:$B$562=Koonti_kuolleet!E$3)*(ton_m!$D$5:$R$562)/5)</f>
        <v>0.2</v>
      </c>
      <c r="F34" s="11">
        <f>SUMPRODUCT((ton_m!$A$5:$A$562=Koonti_kuolleet!$B34)*(ton_m!$D$3:$R$3=Koonti_kuolleet!$B$3)*(ton_m!$B$5:$B$562=Koonti_kuolleet!F$3)*(ton_m!$D$5:$R$562)/5)</f>
        <v>0.2</v>
      </c>
      <c r="G34" s="11">
        <f>SUMPRODUCT((ton_m!$A$5:$A$562=Koonti_kuolleet!$B34)*(ton_m!$D$3:$R$3=Koonti_kuolleet!$B$3)*(ton_m!$B$5:$B$562=Koonti_kuolleet!G$3)*(ton_m!$D$5:$R$562)/5)</f>
        <v>0.4</v>
      </c>
      <c r="H34" s="11">
        <f>SUMPRODUCT((ton_m!$A$5:$A$562=Koonti_kuolleet!$B34)*(ton_m!$D$3:$R$3=Koonti_kuolleet!$B$3)*(ton_m!$B$5:$B$562=Koonti_kuolleet!H$3)*(ton_m!$D$5:$R$562)/5)</f>
        <v>0</v>
      </c>
      <c r="I34" s="11">
        <f>SUMPRODUCT((ton_m!$A$5:$A$562=Koonti_kuolleet!$B34)*(ton_m!$D$3:$R$3=Koonti_kuolleet!$B$3)*(ton_m!$B$5:$B$562=Koonti_kuolleet!I$3)*(ton_m!$D$5:$R$562)/5)</f>
        <v>0.8</v>
      </c>
      <c r="J34" s="11">
        <f>SUMPRODUCT((ton_m!$A$5:$A$562=Koonti_kuolleet!$B34)*(ton_m!$D$3:$R$3=Koonti_kuolleet!$B$3)*(ton_m!$B$5:$B$562=Koonti_kuolleet!J$3)*(ton_m!$D$5:$R$562)/5)</f>
        <v>0.2</v>
      </c>
      <c r="K34" s="11">
        <f>SUMPRODUCT((ton_m!$A$5:$A$562=Koonti_kuolleet!$B34)*(ton_m!$D$3:$R$3=Koonti_kuolleet!$B$3)*(ton_m!$B$5:$B$562=Koonti_kuolleet!K$3)*(ton_m!$D$5:$R$562)/5)</f>
        <v>0</v>
      </c>
      <c r="L34" s="11">
        <f>SUMPRODUCT((ton_m!$A$5:$A$562=Koonti_kuolleet!$B34)*(ton_m!$D$3:$R$3=Koonti_kuolleet!$B$3)*(ton_m!$B$5:$B$562=Koonti_kuolleet!L$3)*(ton_m!$D$5:$R$562)/5)</f>
        <v>0</v>
      </c>
      <c r="M34" s="11">
        <f>SUMPRODUCT((ton_m!$A$5:$A$562=Koonti_kuolleet!$B34)*(ton_m!$D$3:$R$3=Koonti_kuolleet!$B$3)*(ton_m!$B$5:$B$562=Koonti_kuolleet!M$3)*(ton_m!$D$5:$R$562)/5)</f>
        <v>0</v>
      </c>
      <c r="N34" s="11">
        <f>SUMPRODUCT((ton_m!$A$5:$A$562=Koonti_kuolleet!$B34)*(ton_m!$D$3:$R$3=Koonti_kuolleet!$B$3)*(ton_m!$B$5:$B$562=Koonti_kuolleet!N$3)*(ton_m!$D$5:$R$562)/5)</f>
        <v>0</v>
      </c>
      <c r="O34" s="11">
        <f>SUMPRODUCT((ton_m!$A$5:$A$562=Koonti_kuolleet!$B34)*(ton_m!$D$3:$R$3=Koonti_kuolleet!$B$3)*(ton_m!$B$5:$B$562=Koonti_kuolleet!O$3)*(ton_m!$D$5:$R$562)/5)</f>
        <v>0</v>
      </c>
      <c r="P34" s="11">
        <f>SUMPRODUCT((ton_m!$A$5:$A$562=Koonti_kuolleet!$B34)*(ton_m!$D$3:$R$3=Koonti_kuolleet!$B$3)*(ton_m!$B$5:$B$562=Koonti_kuolleet!P$3)*(ton_m!$D$5:$R$562)/5)</f>
        <v>0</v>
      </c>
      <c r="Q34" s="11">
        <f>SUMPRODUCT((ton_m!$A$5:$A$562=Koonti_kuolleet!$B34)*(ton_m!$D$3:$R$3=Koonti_kuolleet!$B$3)*(ton_m!$B$5:$B$562=Koonti_kuolleet!Q$3)*(ton_m!$D$5:$R$562)/5)</f>
        <v>0</v>
      </c>
      <c r="R34" s="11">
        <f>SUMPRODUCT((ton_m!$A$5:$A$562=Koonti_kuolleet!$B34)*(ton_m!$D$3:$R$3=Koonti_kuolleet!$B$3)*(ton_m!$B$5:$B$562=Koonti_kuolleet!R$3)*(ton_m!$D$5:$R$562)/5)</f>
        <v>0</v>
      </c>
      <c r="S34" s="11">
        <f>SUMPRODUCT((ton_m!$A$5:$A$562=Koonti_kuolleet!$B34)*(ton_m!$D$3:$R$3=Koonti_kuolleet!$B$3)*(ton_m!$B$5:$B$562=Koonti_kuolleet!S$3)*(ton_m!$D$5:$R$562)/5)</f>
        <v>0</v>
      </c>
      <c r="T34" s="11">
        <f>SUMPRODUCT((ton_m!$A$5:$A$562=Koonti_kuolleet!$B34)*(ton_m!$D$3:$R$3=Koonti_kuolleet!$B$3)*(ton_m!$B$5:$B$562=Koonti_kuolleet!T$3)*(ton_m!$D$5:$R$562)/5)</f>
        <v>0</v>
      </c>
      <c r="W34" s="21">
        <f t="shared" si="0"/>
        <v>2.8</v>
      </c>
      <c r="X34" s="21">
        <f t="shared" si="1"/>
        <v>2.8</v>
      </c>
      <c r="Y34" s="21">
        <f t="shared" si="2"/>
        <v>1</v>
      </c>
      <c r="Z34" s="21">
        <f t="shared" si="3"/>
        <v>0.2</v>
      </c>
      <c r="AA34" s="21">
        <f t="shared" si="4"/>
        <v>0.60000000000000009</v>
      </c>
      <c r="AB34" s="21">
        <f t="shared" si="5"/>
        <v>1</v>
      </c>
      <c r="AC34" s="21">
        <f t="shared" si="6"/>
        <v>0</v>
      </c>
      <c r="AO34" s="14" t="s">
        <v>52</v>
      </c>
      <c r="AP34" s="11">
        <f t="shared" si="7"/>
        <v>104.96787073986371</v>
      </c>
      <c r="AQ34" s="11">
        <f t="shared" si="8"/>
        <v>104.96787073986371</v>
      </c>
      <c r="AR34" s="11">
        <f t="shared" si="9"/>
        <v>30.475974327427963</v>
      </c>
      <c r="AS34" s="11">
        <f>Z34*$AL$13</f>
        <v>5.3338274302501354</v>
      </c>
      <c r="AT34" s="11">
        <f t="shared" si="11"/>
        <v>29.319540371436329</v>
      </c>
      <c r="AU34" s="11">
        <f>AB34*$AL$15</f>
        <v>39.838528610749286</v>
      </c>
      <c r="AV34" s="11">
        <f t="shared" si="13"/>
        <v>0</v>
      </c>
      <c r="AY34" s="38" t="s">
        <v>52</v>
      </c>
      <c r="AZ34" s="3">
        <f>AP34+AP68</f>
        <v>126.98220159651399</v>
      </c>
      <c r="BA34" s="3">
        <f>W34+W68</f>
        <v>3.5999999999999996</v>
      </c>
      <c r="BF34" s="3"/>
      <c r="BI34" s="38" t="s">
        <v>52</v>
      </c>
      <c r="BJ34" s="3">
        <f>W34+W68</f>
        <v>3.5999999999999996</v>
      </c>
      <c r="BK34" s="3">
        <f>Y34+Y68</f>
        <v>1.6</v>
      </c>
      <c r="BL34" s="3">
        <f>Z34+Z68</f>
        <v>0.2</v>
      </c>
      <c r="BM34" s="3">
        <f>AA34+AA68</f>
        <v>0.60000000000000009</v>
      </c>
      <c r="BN34" s="3">
        <f>AB34+AB68</f>
        <v>1.2</v>
      </c>
      <c r="BO34" s="3">
        <f>AC34+AC68</f>
        <v>0</v>
      </c>
    </row>
    <row r="36" spans="2:67" x14ac:dyDescent="0.3">
      <c r="B36" s="2" t="s">
        <v>98</v>
      </c>
      <c r="W36" s="16" t="s">
        <v>100</v>
      </c>
      <c r="AO36" s="2" t="s">
        <v>121</v>
      </c>
    </row>
    <row r="37" spans="2:67" x14ac:dyDescent="0.3">
      <c r="B37" s="5" t="s">
        <v>0</v>
      </c>
      <c r="C37" s="5" t="s">
        <v>9</v>
      </c>
      <c r="D37" s="5" t="s">
        <v>12</v>
      </c>
      <c r="E37" s="5" t="s">
        <v>13</v>
      </c>
      <c r="F37" s="5" t="s">
        <v>14</v>
      </c>
      <c r="G37" s="5" t="s">
        <v>15</v>
      </c>
      <c r="H37" s="5" t="s">
        <v>16</v>
      </c>
      <c r="I37" s="5" t="s">
        <v>17</v>
      </c>
      <c r="J37" s="5" t="s">
        <v>18</v>
      </c>
      <c r="K37" s="5" t="s">
        <v>19</v>
      </c>
      <c r="L37" s="5" t="s">
        <v>20</v>
      </c>
      <c r="M37" s="5" t="s">
        <v>21</v>
      </c>
      <c r="N37" s="5" t="s">
        <v>22</v>
      </c>
      <c r="O37" s="5" t="s">
        <v>23</v>
      </c>
      <c r="P37" s="5" t="s">
        <v>24</v>
      </c>
      <c r="Q37" s="5" t="s">
        <v>25</v>
      </c>
      <c r="R37" s="5" t="s">
        <v>26</v>
      </c>
      <c r="S37" s="5" t="s">
        <v>27</v>
      </c>
      <c r="T37" s="5" t="s">
        <v>28</v>
      </c>
      <c r="W37" s="22" t="s">
        <v>74</v>
      </c>
      <c r="X37" s="23" t="s">
        <v>75</v>
      </c>
      <c r="Y37" s="24" t="s">
        <v>12</v>
      </c>
      <c r="Z37" s="24" t="s">
        <v>13</v>
      </c>
      <c r="AA37" s="24" t="s">
        <v>76</v>
      </c>
      <c r="AB37" s="24" t="s">
        <v>77</v>
      </c>
      <c r="AC37" s="23" t="s">
        <v>95</v>
      </c>
      <c r="AO37" s="5" t="s">
        <v>0</v>
      </c>
      <c r="AP37" s="22" t="s">
        <v>74</v>
      </c>
      <c r="AQ37" s="23" t="s">
        <v>75</v>
      </c>
      <c r="AR37" s="24" t="s">
        <v>12</v>
      </c>
      <c r="AS37" s="24" t="s">
        <v>13</v>
      </c>
      <c r="AT37" s="24" t="s">
        <v>76</v>
      </c>
      <c r="AU37" s="24" t="s">
        <v>77</v>
      </c>
      <c r="AV37" s="23" t="s">
        <v>95</v>
      </c>
    </row>
    <row r="38" spans="2:67" x14ac:dyDescent="0.3">
      <c r="B38" s="5" t="s">
        <v>8</v>
      </c>
      <c r="C38" s="6">
        <f>SUMPRODUCT((ton_f!$A$5:$A$562=Koonti_kuolleet!$B38)*(ton_f!$D$3:$R$3=Koonti_kuolleet!$B$3)*(ton_f!$B$5:$B$562=Koonti_kuolleet!C$3)*(ton_f!$D$5:$R$562)/5)</f>
        <v>69.400000000000006</v>
      </c>
      <c r="D38" s="6">
        <f>SUMPRODUCT((ton_f!$A$5:$A$562=Koonti_kuolleet!$B38)*(ton_f!$D$3:$R$3=Koonti_kuolleet!$B$3)*(ton_f!$B$5:$B$562=Koonti_kuolleet!D$3)*(ton_f!$D$5:$R$562)/5)</f>
        <v>16.399999999999999</v>
      </c>
      <c r="E38" s="6">
        <f>SUMPRODUCT((ton_f!$A$5:$A$562=Koonti_kuolleet!$B38)*(ton_f!$D$3:$R$3=Koonti_kuolleet!$B$3)*(ton_f!$B$5:$B$562=Koonti_kuolleet!E$3)*(ton_f!$D$5:$R$562)/5)</f>
        <v>7.8000000000000007</v>
      </c>
      <c r="F38" s="6">
        <f>SUMPRODUCT((ton_f!$A$5:$A$562=Koonti_kuolleet!$B38)*(ton_f!$D$3:$R$3=Koonti_kuolleet!$B$3)*(ton_f!$B$5:$B$562=Koonti_kuolleet!F$3)*(ton_f!$D$5:$R$562)/5)</f>
        <v>1.2</v>
      </c>
      <c r="G38" s="6">
        <f>SUMPRODUCT((ton_f!$A$5:$A$562=Koonti_kuolleet!$B38)*(ton_f!$D$3:$R$3=Koonti_kuolleet!$B$3)*(ton_f!$B$5:$B$562=Koonti_kuolleet!G$3)*(ton_f!$D$5:$R$562)/5)</f>
        <v>1</v>
      </c>
      <c r="H38" s="6">
        <f>SUMPRODUCT((ton_f!$A$5:$A$562=Koonti_kuolleet!$B38)*(ton_f!$D$3:$R$3=Koonti_kuolleet!$B$3)*(ton_f!$B$5:$B$562=Koonti_kuolleet!H$3)*(ton_f!$D$5:$R$562)/5)</f>
        <v>0.60000000000000009</v>
      </c>
      <c r="I38" s="6">
        <f>SUMPRODUCT((ton_f!$A$5:$A$562=Koonti_kuolleet!$B38)*(ton_f!$D$3:$R$3=Koonti_kuolleet!$B$3)*(ton_f!$B$5:$B$562=Koonti_kuolleet!I$3)*(ton_f!$D$5:$R$562)/5)</f>
        <v>21</v>
      </c>
      <c r="J38" s="6">
        <f>SUMPRODUCT((ton_f!$A$5:$A$562=Koonti_kuolleet!$B38)*(ton_f!$D$3:$R$3=Koonti_kuolleet!$B$3)*(ton_f!$B$5:$B$562=Koonti_kuolleet!J$3)*(ton_f!$D$5:$R$562)/5)</f>
        <v>18.399999999999999</v>
      </c>
      <c r="K38" s="6">
        <f>SUMPRODUCT((ton_f!$A$5:$A$562=Koonti_kuolleet!$B38)*(ton_f!$D$3:$R$3=Koonti_kuolleet!$B$3)*(ton_f!$B$5:$B$562=Koonti_kuolleet!K$3)*(ton_f!$D$5:$R$562)/5)</f>
        <v>0</v>
      </c>
      <c r="L38" s="6">
        <f>SUMPRODUCT((ton_f!$A$5:$A$562=Koonti_kuolleet!$B38)*(ton_f!$D$3:$R$3=Koonti_kuolleet!$B$3)*(ton_f!$B$5:$B$562=Koonti_kuolleet!L$3)*(ton_f!$D$5:$R$562)/5)</f>
        <v>0.4</v>
      </c>
      <c r="M38" s="6">
        <f>SUMPRODUCT((ton_f!$A$5:$A$562=Koonti_kuolleet!$B38)*(ton_f!$D$3:$R$3=Koonti_kuolleet!$B$3)*(ton_f!$B$5:$B$562=Koonti_kuolleet!M$3)*(ton_f!$D$5:$R$562)/5)</f>
        <v>1</v>
      </c>
      <c r="N38" s="6">
        <f>SUMPRODUCT((ton_f!$A$5:$A$562=Koonti_kuolleet!$B38)*(ton_f!$D$3:$R$3=Koonti_kuolleet!$B$3)*(ton_f!$B$5:$B$562=Koonti_kuolleet!N$3)*(ton_f!$D$5:$R$562)/5)</f>
        <v>0.4</v>
      </c>
      <c r="O38" s="6">
        <f>SUMPRODUCT((ton_f!$A$5:$A$562=Koonti_kuolleet!$B38)*(ton_f!$D$3:$R$3=Koonti_kuolleet!$B$3)*(ton_f!$B$5:$B$562=Koonti_kuolleet!O$3)*(ton_f!$D$5:$R$562)/5)</f>
        <v>0.2</v>
      </c>
      <c r="P38" s="6">
        <f>SUMPRODUCT((ton_f!$A$5:$A$562=Koonti_kuolleet!$B38)*(ton_f!$D$3:$R$3=Koonti_kuolleet!$B$3)*(ton_f!$B$5:$B$562=Koonti_kuolleet!P$3)*(ton_f!$D$5:$R$562)/5)</f>
        <v>0.4</v>
      </c>
      <c r="Q38" s="6">
        <f>SUMPRODUCT((ton_f!$A$5:$A$562=Koonti_kuolleet!$B38)*(ton_f!$D$3:$R$3=Koonti_kuolleet!$B$3)*(ton_f!$B$5:$B$562=Koonti_kuolleet!Q$3)*(ton_f!$D$5:$R$562)/5)</f>
        <v>0</v>
      </c>
      <c r="R38" s="6">
        <f>SUMPRODUCT((ton_f!$A$5:$A$562=Koonti_kuolleet!$B38)*(ton_f!$D$3:$R$3=Koonti_kuolleet!$B$3)*(ton_f!$B$5:$B$562=Koonti_kuolleet!R$3)*(ton_f!$D$5:$R$562)/5)</f>
        <v>0</v>
      </c>
      <c r="S38" s="6">
        <f>SUMPRODUCT((ton_f!$A$5:$A$562=Koonti_kuolleet!$B38)*(ton_f!$D$3:$R$3=Koonti_kuolleet!$B$3)*(ton_f!$B$5:$B$562=Koonti_kuolleet!S$3)*(ton_f!$D$5:$R$562)/5)</f>
        <v>0.2</v>
      </c>
      <c r="T38" s="6">
        <f>SUMPRODUCT((ton_f!$A$5:$A$562=Koonti_kuolleet!$B38)*(ton_f!$D$3:$R$3=Koonti_kuolleet!$B$3)*(ton_f!$B$5:$B$562=Koonti_kuolleet!T$3)*(ton_f!$D$5:$R$562)/5)</f>
        <v>0.4</v>
      </c>
      <c r="W38" s="25">
        <f t="shared" si="0"/>
        <v>69.399999999999991</v>
      </c>
      <c r="X38" s="25">
        <f t="shared" si="1"/>
        <v>68.8</v>
      </c>
      <c r="Y38" s="25">
        <f t="shared" si="2"/>
        <v>16.399999999999999</v>
      </c>
      <c r="Z38" s="25">
        <f t="shared" si="3"/>
        <v>7.8000000000000007</v>
      </c>
      <c r="AA38" s="25">
        <f t="shared" si="4"/>
        <v>2.8000000000000003</v>
      </c>
      <c r="AB38" s="25">
        <f t="shared" ref="AB38:AB68" si="26">I38+J38+K38+L38+M38+N38+O38+P38+Q38+R38</f>
        <v>41.8</v>
      </c>
      <c r="AC38" s="25">
        <f t="shared" ref="AC38:AC68" si="27">S38+T38</f>
        <v>0.60000000000000009</v>
      </c>
      <c r="AO38" s="5" t="s">
        <v>8</v>
      </c>
      <c r="AP38" s="6">
        <f>AQ38+AV38</f>
        <v>2329.3753342406644</v>
      </c>
      <c r="AQ38" s="6">
        <f>SUM(AR38:AU38)</f>
        <v>2307.9954850195418</v>
      </c>
      <c r="AR38" s="6">
        <f>Y38*$AL$23</f>
        <v>399.56523713188108</v>
      </c>
      <c r="AS38" s="6">
        <f>Z38*$AL$24</f>
        <v>213.62745144356794</v>
      </c>
      <c r="AT38" s="6">
        <f>AA38*$AL$25</f>
        <v>149.01988742479091</v>
      </c>
      <c r="AU38" s="6">
        <f>AB38*$AL$26</f>
        <v>1545.7829090193018</v>
      </c>
      <c r="AV38" s="6">
        <f t="shared" ref="AV38:AV68" si="28">AC38*$AL$29</f>
        <v>21.379849221122679</v>
      </c>
    </row>
    <row r="39" spans="2:67" x14ac:dyDescent="0.3">
      <c r="B39" s="5" t="s">
        <v>56</v>
      </c>
      <c r="C39" s="6">
        <f>SUMPRODUCT((ton_f!$A$5:$A$562=Koonti_kuolleet!$B39)*(ton_f!$D$3:$R$3=Koonti_kuolleet!$B$3)*(ton_f!$B$5:$B$562=Koonti_kuolleet!C$3)*(ton_f!$D$5:$R$562)/5)</f>
        <v>8.7999999999999989</v>
      </c>
      <c r="D39" s="6">
        <f>SUMPRODUCT((ton_f!$A$5:$A$562=Koonti_kuolleet!$B39)*(ton_f!$D$3:$R$3=Koonti_kuolleet!$B$3)*(ton_f!$B$5:$B$562=Koonti_kuolleet!D$3)*(ton_f!$D$5:$R$562)/5)</f>
        <v>4</v>
      </c>
      <c r="E39" s="6">
        <f>SUMPRODUCT((ton_f!$A$5:$A$562=Koonti_kuolleet!$B39)*(ton_f!$D$3:$R$3=Koonti_kuolleet!$B$3)*(ton_f!$B$5:$B$562=Koonti_kuolleet!E$3)*(ton_f!$D$5:$R$562)/5)</f>
        <v>0.2</v>
      </c>
      <c r="F39" s="6">
        <f>SUMPRODUCT((ton_f!$A$5:$A$562=Koonti_kuolleet!$B39)*(ton_f!$D$3:$R$3=Koonti_kuolleet!$B$3)*(ton_f!$B$5:$B$562=Koonti_kuolleet!F$3)*(ton_f!$D$5:$R$562)/5)</f>
        <v>0.2</v>
      </c>
      <c r="G39" s="6">
        <f>SUMPRODUCT((ton_f!$A$5:$A$562=Koonti_kuolleet!$B39)*(ton_f!$D$3:$R$3=Koonti_kuolleet!$B$3)*(ton_f!$B$5:$B$562=Koonti_kuolleet!G$3)*(ton_f!$D$5:$R$562)/5)</f>
        <v>0.60000000000000009</v>
      </c>
      <c r="H39" s="6">
        <f>SUMPRODUCT((ton_f!$A$5:$A$562=Koonti_kuolleet!$B39)*(ton_f!$D$3:$R$3=Koonti_kuolleet!$B$3)*(ton_f!$B$5:$B$562=Koonti_kuolleet!H$3)*(ton_f!$D$5:$R$562)/5)</f>
        <v>0.2</v>
      </c>
      <c r="I39" s="6">
        <f>SUMPRODUCT((ton_f!$A$5:$A$562=Koonti_kuolleet!$B39)*(ton_f!$D$3:$R$3=Koonti_kuolleet!$B$3)*(ton_f!$B$5:$B$562=Koonti_kuolleet!I$3)*(ton_f!$D$5:$R$562)/5)</f>
        <v>0.8</v>
      </c>
      <c r="J39" s="6">
        <f>SUMPRODUCT((ton_f!$A$5:$A$562=Koonti_kuolleet!$B39)*(ton_f!$D$3:$R$3=Koonti_kuolleet!$B$3)*(ton_f!$B$5:$B$562=Koonti_kuolleet!J$3)*(ton_f!$D$5:$R$562)/5)</f>
        <v>2.4</v>
      </c>
      <c r="K39" s="6">
        <f>SUMPRODUCT((ton_f!$A$5:$A$562=Koonti_kuolleet!$B39)*(ton_f!$D$3:$R$3=Koonti_kuolleet!$B$3)*(ton_f!$B$5:$B$562=Koonti_kuolleet!K$3)*(ton_f!$D$5:$R$562)/5)</f>
        <v>0</v>
      </c>
      <c r="L39" s="6">
        <f>SUMPRODUCT((ton_f!$A$5:$A$562=Koonti_kuolleet!$B39)*(ton_f!$D$3:$R$3=Koonti_kuolleet!$B$3)*(ton_f!$B$5:$B$562=Koonti_kuolleet!L$3)*(ton_f!$D$5:$R$562)/5)</f>
        <v>0</v>
      </c>
      <c r="M39" s="6">
        <f>SUMPRODUCT((ton_f!$A$5:$A$562=Koonti_kuolleet!$B39)*(ton_f!$D$3:$R$3=Koonti_kuolleet!$B$3)*(ton_f!$B$5:$B$562=Koonti_kuolleet!M$3)*(ton_f!$D$5:$R$562)/5)</f>
        <v>0.2</v>
      </c>
      <c r="N39" s="6">
        <f>SUMPRODUCT((ton_f!$A$5:$A$562=Koonti_kuolleet!$B39)*(ton_f!$D$3:$R$3=Koonti_kuolleet!$B$3)*(ton_f!$B$5:$B$562=Koonti_kuolleet!N$3)*(ton_f!$D$5:$R$562)/5)</f>
        <v>0.2</v>
      </c>
      <c r="O39" s="6">
        <f>SUMPRODUCT((ton_f!$A$5:$A$562=Koonti_kuolleet!$B39)*(ton_f!$D$3:$R$3=Koonti_kuolleet!$B$3)*(ton_f!$B$5:$B$562=Koonti_kuolleet!O$3)*(ton_f!$D$5:$R$562)/5)</f>
        <v>0</v>
      </c>
      <c r="P39" s="6">
        <f>SUMPRODUCT((ton_f!$A$5:$A$562=Koonti_kuolleet!$B39)*(ton_f!$D$3:$R$3=Koonti_kuolleet!$B$3)*(ton_f!$B$5:$B$562=Koonti_kuolleet!P$3)*(ton_f!$D$5:$R$562)/5)</f>
        <v>0</v>
      </c>
      <c r="Q39" s="6">
        <f>SUMPRODUCT((ton_f!$A$5:$A$562=Koonti_kuolleet!$B39)*(ton_f!$D$3:$R$3=Koonti_kuolleet!$B$3)*(ton_f!$B$5:$B$562=Koonti_kuolleet!Q$3)*(ton_f!$D$5:$R$562)/5)</f>
        <v>0</v>
      </c>
      <c r="R39" s="6">
        <f>SUMPRODUCT((ton_f!$A$5:$A$562=Koonti_kuolleet!$B39)*(ton_f!$D$3:$R$3=Koonti_kuolleet!$B$3)*(ton_f!$B$5:$B$562=Koonti_kuolleet!R$3)*(ton_f!$D$5:$R$562)/5)</f>
        <v>0</v>
      </c>
      <c r="S39" s="6">
        <f>SUMPRODUCT((ton_f!$A$5:$A$562=Koonti_kuolleet!$B39)*(ton_f!$D$3:$R$3=Koonti_kuolleet!$B$3)*(ton_f!$B$5:$B$562=Koonti_kuolleet!S$3)*(ton_f!$D$5:$R$562)/5)</f>
        <v>0</v>
      </c>
      <c r="T39" s="6">
        <f>SUMPRODUCT((ton_f!$A$5:$A$562=Koonti_kuolleet!$B39)*(ton_f!$D$3:$R$3=Koonti_kuolleet!$B$3)*(ton_f!$B$5:$B$562=Koonti_kuolleet!T$3)*(ton_f!$D$5:$R$562)/5)</f>
        <v>0</v>
      </c>
      <c r="W39" s="25">
        <f t="shared" si="0"/>
        <v>8.8000000000000007</v>
      </c>
      <c r="X39" s="25">
        <f t="shared" si="1"/>
        <v>8.8000000000000007</v>
      </c>
      <c r="Y39" s="25">
        <f t="shared" si="2"/>
        <v>4</v>
      </c>
      <c r="Z39" s="25">
        <f t="shared" si="3"/>
        <v>0.2</v>
      </c>
      <c r="AA39" s="25">
        <f t="shared" si="4"/>
        <v>1</v>
      </c>
      <c r="AB39" s="25">
        <f t="shared" si="26"/>
        <v>3.6000000000000005</v>
      </c>
      <c r="AC39" s="25">
        <f t="shared" si="27"/>
        <v>0</v>
      </c>
      <c r="AO39" s="5" t="s">
        <v>56</v>
      </c>
      <c r="AP39" s="6">
        <f t="shared" ref="AP39:AP68" si="29">AQ39+AV39</f>
        <v>289.28357973989108</v>
      </c>
      <c r="AQ39" s="6">
        <f t="shared" ref="AQ39:AQ68" si="30">SUM(AR39:AU39)</f>
        <v>289.28357973989108</v>
      </c>
      <c r="AR39" s="6">
        <f t="shared" ref="AR39:AR68" si="31">Y39*$AL$23</f>
        <v>97.454935885824668</v>
      </c>
      <c r="AS39" s="6">
        <f t="shared" ref="AS39:AS68" si="32">Z39*$AL$24</f>
        <v>5.4776269600914853</v>
      </c>
      <c r="AT39" s="6">
        <f t="shared" ref="AT39:AT68" si="33">AA39*$AL$25</f>
        <v>53.221388365996745</v>
      </c>
      <c r="AU39" s="6">
        <f t="shared" ref="AU39:AU68" si="34">AB39*$AL$26</f>
        <v>133.12962852797818</v>
      </c>
      <c r="AV39" s="6">
        <f t="shared" si="28"/>
        <v>0</v>
      </c>
    </row>
    <row r="40" spans="2:67" x14ac:dyDescent="0.3">
      <c r="B40" s="5" t="s">
        <v>57</v>
      </c>
      <c r="C40" s="6">
        <f>SUMPRODUCT((ton_f!$A$5:$A$562=Koonti_kuolleet!$B40)*(ton_f!$D$3:$R$3=Koonti_kuolleet!$B$3)*(ton_f!$B$5:$B$562=Koonti_kuolleet!C$3)*(ton_f!$D$5:$R$562)/5)</f>
        <v>6</v>
      </c>
      <c r="D40" s="6">
        <f>SUMPRODUCT((ton_f!$A$5:$A$562=Koonti_kuolleet!$B40)*(ton_f!$D$3:$R$3=Koonti_kuolleet!$B$3)*(ton_f!$B$5:$B$562=Koonti_kuolleet!D$3)*(ton_f!$D$5:$R$562)/5)</f>
        <v>2.2000000000000002</v>
      </c>
      <c r="E40" s="6">
        <f>SUMPRODUCT((ton_f!$A$5:$A$562=Koonti_kuolleet!$B40)*(ton_f!$D$3:$R$3=Koonti_kuolleet!$B$3)*(ton_f!$B$5:$B$562=Koonti_kuolleet!E$3)*(ton_f!$D$5:$R$562)/5)</f>
        <v>0.8</v>
      </c>
      <c r="F40" s="6">
        <f>SUMPRODUCT((ton_f!$A$5:$A$562=Koonti_kuolleet!$B40)*(ton_f!$D$3:$R$3=Koonti_kuolleet!$B$3)*(ton_f!$B$5:$B$562=Koonti_kuolleet!F$3)*(ton_f!$D$5:$R$562)/5)</f>
        <v>0</v>
      </c>
      <c r="G40" s="6">
        <f>SUMPRODUCT((ton_f!$A$5:$A$562=Koonti_kuolleet!$B40)*(ton_f!$D$3:$R$3=Koonti_kuolleet!$B$3)*(ton_f!$B$5:$B$562=Koonti_kuolleet!G$3)*(ton_f!$D$5:$R$562)/5)</f>
        <v>0</v>
      </c>
      <c r="H40" s="6">
        <f>SUMPRODUCT((ton_f!$A$5:$A$562=Koonti_kuolleet!$B40)*(ton_f!$D$3:$R$3=Koonti_kuolleet!$B$3)*(ton_f!$B$5:$B$562=Koonti_kuolleet!H$3)*(ton_f!$D$5:$R$562)/5)</f>
        <v>0</v>
      </c>
      <c r="I40" s="6">
        <f>SUMPRODUCT((ton_f!$A$5:$A$562=Koonti_kuolleet!$B40)*(ton_f!$D$3:$R$3=Koonti_kuolleet!$B$3)*(ton_f!$B$5:$B$562=Koonti_kuolleet!I$3)*(ton_f!$D$5:$R$562)/5)</f>
        <v>1.4000000000000001</v>
      </c>
      <c r="J40" s="6">
        <f>SUMPRODUCT((ton_f!$A$5:$A$562=Koonti_kuolleet!$B40)*(ton_f!$D$3:$R$3=Koonti_kuolleet!$B$3)*(ton_f!$B$5:$B$562=Koonti_kuolleet!J$3)*(ton_f!$D$5:$R$562)/5)</f>
        <v>1.4</v>
      </c>
      <c r="K40" s="6">
        <f>SUMPRODUCT((ton_f!$A$5:$A$562=Koonti_kuolleet!$B40)*(ton_f!$D$3:$R$3=Koonti_kuolleet!$B$3)*(ton_f!$B$5:$B$562=Koonti_kuolleet!K$3)*(ton_f!$D$5:$R$562)/5)</f>
        <v>0</v>
      </c>
      <c r="L40" s="6">
        <f>SUMPRODUCT((ton_f!$A$5:$A$562=Koonti_kuolleet!$B40)*(ton_f!$D$3:$R$3=Koonti_kuolleet!$B$3)*(ton_f!$B$5:$B$562=Koonti_kuolleet!L$3)*(ton_f!$D$5:$R$562)/5)</f>
        <v>0</v>
      </c>
      <c r="M40" s="6">
        <f>SUMPRODUCT((ton_f!$A$5:$A$562=Koonti_kuolleet!$B40)*(ton_f!$D$3:$R$3=Koonti_kuolleet!$B$3)*(ton_f!$B$5:$B$562=Koonti_kuolleet!M$3)*(ton_f!$D$5:$R$562)/5)</f>
        <v>0.2</v>
      </c>
      <c r="N40" s="6">
        <f>SUMPRODUCT((ton_f!$A$5:$A$562=Koonti_kuolleet!$B40)*(ton_f!$D$3:$R$3=Koonti_kuolleet!$B$3)*(ton_f!$B$5:$B$562=Koonti_kuolleet!N$3)*(ton_f!$D$5:$R$562)/5)</f>
        <v>0</v>
      </c>
      <c r="O40" s="6">
        <f>SUMPRODUCT((ton_f!$A$5:$A$562=Koonti_kuolleet!$B40)*(ton_f!$D$3:$R$3=Koonti_kuolleet!$B$3)*(ton_f!$B$5:$B$562=Koonti_kuolleet!O$3)*(ton_f!$D$5:$R$562)/5)</f>
        <v>0</v>
      </c>
      <c r="P40" s="6">
        <f>SUMPRODUCT((ton_f!$A$5:$A$562=Koonti_kuolleet!$B40)*(ton_f!$D$3:$R$3=Koonti_kuolleet!$B$3)*(ton_f!$B$5:$B$562=Koonti_kuolleet!P$3)*(ton_f!$D$5:$R$562)/5)</f>
        <v>0</v>
      </c>
      <c r="Q40" s="6">
        <f>SUMPRODUCT((ton_f!$A$5:$A$562=Koonti_kuolleet!$B40)*(ton_f!$D$3:$R$3=Koonti_kuolleet!$B$3)*(ton_f!$B$5:$B$562=Koonti_kuolleet!Q$3)*(ton_f!$D$5:$R$562)/5)</f>
        <v>0</v>
      </c>
      <c r="R40" s="6">
        <f>SUMPRODUCT((ton_f!$A$5:$A$562=Koonti_kuolleet!$B40)*(ton_f!$D$3:$R$3=Koonti_kuolleet!$B$3)*(ton_f!$B$5:$B$562=Koonti_kuolleet!R$3)*(ton_f!$D$5:$R$562)/5)</f>
        <v>0</v>
      </c>
      <c r="S40" s="6">
        <f>SUMPRODUCT((ton_f!$A$5:$A$562=Koonti_kuolleet!$B40)*(ton_f!$D$3:$R$3=Koonti_kuolleet!$B$3)*(ton_f!$B$5:$B$562=Koonti_kuolleet!S$3)*(ton_f!$D$5:$R$562)/5)</f>
        <v>0</v>
      </c>
      <c r="T40" s="6">
        <f>SUMPRODUCT((ton_f!$A$5:$A$562=Koonti_kuolleet!$B40)*(ton_f!$D$3:$R$3=Koonti_kuolleet!$B$3)*(ton_f!$B$5:$B$562=Koonti_kuolleet!T$3)*(ton_f!$D$5:$R$562)/5)</f>
        <v>0</v>
      </c>
      <c r="W40" s="25">
        <f t="shared" si="0"/>
        <v>6</v>
      </c>
      <c r="X40" s="25">
        <f t="shared" si="1"/>
        <v>6</v>
      </c>
      <c r="Y40" s="25">
        <f t="shared" si="2"/>
        <v>2.2000000000000002</v>
      </c>
      <c r="Z40" s="25">
        <f t="shared" si="3"/>
        <v>0.8</v>
      </c>
      <c r="AA40" s="25">
        <f t="shared" si="4"/>
        <v>0</v>
      </c>
      <c r="AB40" s="25">
        <f t="shared" si="26"/>
        <v>3</v>
      </c>
      <c r="AC40" s="25">
        <f t="shared" si="27"/>
        <v>0</v>
      </c>
      <c r="AO40" s="5" t="s">
        <v>57</v>
      </c>
      <c r="AP40" s="6">
        <f t="shared" si="29"/>
        <v>186.45207968421798</v>
      </c>
      <c r="AQ40" s="6">
        <f t="shared" si="30"/>
        <v>186.45207968421798</v>
      </c>
      <c r="AR40" s="6">
        <f t="shared" si="31"/>
        <v>53.600214737203572</v>
      </c>
      <c r="AS40" s="6">
        <f t="shared" si="32"/>
        <v>21.910507840365941</v>
      </c>
      <c r="AT40" s="6">
        <f t="shared" si="33"/>
        <v>0</v>
      </c>
      <c r="AU40" s="6">
        <f t="shared" si="34"/>
        <v>110.94135710664847</v>
      </c>
      <c r="AV40" s="6">
        <f t="shared" si="28"/>
        <v>0</v>
      </c>
    </row>
    <row r="41" spans="2:67" x14ac:dyDescent="0.3">
      <c r="B41" s="5" t="s">
        <v>58</v>
      </c>
      <c r="C41" s="6">
        <f>SUMPRODUCT((ton_f!$A$5:$A$562=Koonti_kuolleet!$B41)*(ton_f!$D$3:$R$3=Koonti_kuolleet!$B$3)*(ton_f!$B$5:$B$562=Koonti_kuolleet!C$3)*(ton_f!$D$5:$R$562)/5)</f>
        <v>4.2</v>
      </c>
      <c r="D41" s="6">
        <f>SUMPRODUCT((ton_f!$A$5:$A$562=Koonti_kuolleet!$B41)*(ton_f!$D$3:$R$3=Koonti_kuolleet!$B$3)*(ton_f!$B$5:$B$562=Koonti_kuolleet!D$3)*(ton_f!$D$5:$R$562)/5)</f>
        <v>0.60000000000000009</v>
      </c>
      <c r="E41" s="6">
        <f>SUMPRODUCT((ton_f!$A$5:$A$562=Koonti_kuolleet!$B41)*(ton_f!$D$3:$R$3=Koonti_kuolleet!$B$3)*(ton_f!$B$5:$B$562=Koonti_kuolleet!E$3)*(ton_f!$D$5:$R$562)/5)</f>
        <v>1</v>
      </c>
      <c r="F41" s="6">
        <f>SUMPRODUCT((ton_f!$A$5:$A$562=Koonti_kuolleet!$B41)*(ton_f!$D$3:$R$3=Koonti_kuolleet!$B$3)*(ton_f!$B$5:$B$562=Koonti_kuolleet!F$3)*(ton_f!$D$5:$R$562)/5)</f>
        <v>0.2</v>
      </c>
      <c r="G41" s="6">
        <f>SUMPRODUCT((ton_f!$A$5:$A$562=Koonti_kuolleet!$B41)*(ton_f!$D$3:$R$3=Koonti_kuolleet!$B$3)*(ton_f!$B$5:$B$562=Koonti_kuolleet!G$3)*(ton_f!$D$5:$R$562)/5)</f>
        <v>0.4</v>
      </c>
      <c r="H41" s="6">
        <f>SUMPRODUCT((ton_f!$A$5:$A$562=Koonti_kuolleet!$B41)*(ton_f!$D$3:$R$3=Koonti_kuolleet!$B$3)*(ton_f!$B$5:$B$562=Koonti_kuolleet!H$3)*(ton_f!$D$5:$R$562)/5)</f>
        <v>0</v>
      </c>
      <c r="I41" s="6">
        <f>SUMPRODUCT((ton_f!$A$5:$A$562=Koonti_kuolleet!$B41)*(ton_f!$D$3:$R$3=Koonti_kuolleet!$B$3)*(ton_f!$B$5:$B$562=Koonti_kuolleet!I$3)*(ton_f!$D$5:$R$562)/5)</f>
        <v>1.2000000000000002</v>
      </c>
      <c r="J41" s="6">
        <f>SUMPRODUCT((ton_f!$A$5:$A$562=Koonti_kuolleet!$B41)*(ton_f!$D$3:$R$3=Koonti_kuolleet!$B$3)*(ton_f!$B$5:$B$562=Koonti_kuolleet!J$3)*(ton_f!$D$5:$R$562)/5)</f>
        <v>0.8</v>
      </c>
      <c r="K41" s="6">
        <f>SUMPRODUCT((ton_f!$A$5:$A$562=Koonti_kuolleet!$B41)*(ton_f!$D$3:$R$3=Koonti_kuolleet!$B$3)*(ton_f!$B$5:$B$562=Koonti_kuolleet!K$3)*(ton_f!$D$5:$R$562)/5)</f>
        <v>0</v>
      </c>
      <c r="L41" s="6">
        <f>SUMPRODUCT((ton_f!$A$5:$A$562=Koonti_kuolleet!$B41)*(ton_f!$D$3:$R$3=Koonti_kuolleet!$B$3)*(ton_f!$B$5:$B$562=Koonti_kuolleet!L$3)*(ton_f!$D$5:$R$562)/5)</f>
        <v>0</v>
      </c>
      <c r="M41" s="6">
        <f>SUMPRODUCT((ton_f!$A$5:$A$562=Koonti_kuolleet!$B41)*(ton_f!$D$3:$R$3=Koonti_kuolleet!$B$3)*(ton_f!$B$5:$B$562=Koonti_kuolleet!M$3)*(ton_f!$D$5:$R$562)/5)</f>
        <v>0</v>
      </c>
      <c r="N41" s="6">
        <f>SUMPRODUCT((ton_f!$A$5:$A$562=Koonti_kuolleet!$B41)*(ton_f!$D$3:$R$3=Koonti_kuolleet!$B$3)*(ton_f!$B$5:$B$562=Koonti_kuolleet!N$3)*(ton_f!$D$5:$R$562)/5)</f>
        <v>0</v>
      </c>
      <c r="O41" s="6">
        <f>SUMPRODUCT((ton_f!$A$5:$A$562=Koonti_kuolleet!$B41)*(ton_f!$D$3:$R$3=Koonti_kuolleet!$B$3)*(ton_f!$B$5:$B$562=Koonti_kuolleet!O$3)*(ton_f!$D$5:$R$562)/5)</f>
        <v>0</v>
      </c>
      <c r="P41" s="6">
        <f>SUMPRODUCT((ton_f!$A$5:$A$562=Koonti_kuolleet!$B41)*(ton_f!$D$3:$R$3=Koonti_kuolleet!$B$3)*(ton_f!$B$5:$B$562=Koonti_kuolleet!P$3)*(ton_f!$D$5:$R$562)/5)</f>
        <v>0</v>
      </c>
      <c r="Q41" s="6">
        <f>SUMPRODUCT((ton_f!$A$5:$A$562=Koonti_kuolleet!$B41)*(ton_f!$D$3:$R$3=Koonti_kuolleet!$B$3)*(ton_f!$B$5:$B$562=Koonti_kuolleet!Q$3)*(ton_f!$D$5:$R$562)/5)</f>
        <v>0</v>
      </c>
      <c r="R41" s="6">
        <f>SUMPRODUCT((ton_f!$A$5:$A$562=Koonti_kuolleet!$B41)*(ton_f!$D$3:$R$3=Koonti_kuolleet!$B$3)*(ton_f!$B$5:$B$562=Koonti_kuolleet!R$3)*(ton_f!$D$5:$R$562)/5)</f>
        <v>0</v>
      </c>
      <c r="S41" s="6">
        <f>SUMPRODUCT((ton_f!$A$5:$A$562=Koonti_kuolleet!$B41)*(ton_f!$D$3:$R$3=Koonti_kuolleet!$B$3)*(ton_f!$B$5:$B$562=Koonti_kuolleet!S$3)*(ton_f!$D$5:$R$562)/5)</f>
        <v>0</v>
      </c>
      <c r="T41" s="6">
        <f>SUMPRODUCT((ton_f!$A$5:$A$562=Koonti_kuolleet!$B41)*(ton_f!$D$3:$R$3=Koonti_kuolleet!$B$3)*(ton_f!$B$5:$B$562=Koonti_kuolleet!T$3)*(ton_f!$D$5:$R$562)/5)</f>
        <v>0</v>
      </c>
      <c r="W41" s="25">
        <f t="shared" si="0"/>
        <v>4.2</v>
      </c>
      <c r="X41" s="25">
        <f t="shared" si="1"/>
        <v>4.2</v>
      </c>
      <c r="Y41" s="25">
        <f t="shared" si="2"/>
        <v>0.60000000000000009</v>
      </c>
      <c r="Z41" s="25">
        <f t="shared" si="3"/>
        <v>1</v>
      </c>
      <c r="AA41" s="25">
        <f t="shared" si="4"/>
        <v>0.60000000000000009</v>
      </c>
      <c r="AB41" s="25">
        <f t="shared" si="26"/>
        <v>2</v>
      </c>
      <c r="AC41" s="25">
        <f t="shared" si="27"/>
        <v>0</v>
      </c>
      <c r="AO41" s="5" t="s">
        <v>58</v>
      </c>
      <c r="AP41" s="6">
        <f t="shared" si="29"/>
        <v>147.90011294069484</v>
      </c>
      <c r="AQ41" s="6">
        <f t="shared" si="30"/>
        <v>147.90011294069484</v>
      </c>
      <c r="AR41" s="6">
        <f t="shared" si="31"/>
        <v>14.618240382873703</v>
      </c>
      <c r="AS41" s="6">
        <f t="shared" si="32"/>
        <v>27.388134800457426</v>
      </c>
      <c r="AT41" s="6">
        <f t="shared" si="33"/>
        <v>31.932833019598053</v>
      </c>
      <c r="AU41" s="6">
        <f t="shared" si="34"/>
        <v>73.960904737765645</v>
      </c>
      <c r="AV41" s="6">
        <f t="shared" si="28"/>
        <v>0</v>
      </c>
    </row>
    <row r="42" spans="2:67" x14ac:dyDescent="0.3">
      <c r="B42" s="5" t="s">
        <v>59</v>
      </c>
      <c r="C42" s="6">
        <f>SUMPRODUCT((ton_f!$A$5:$A$562=Koonti_kuolleet!$B42)*(ton_f!$D$3:$R$3=Koonti_kuolleet!$B$3)*(ton_f!$B$5:$B$562=Koonti_kuolleet!C$3)*(ton_f!$D$5:$R$562)/5)</f>
        <v>2.6</v>
      </c>
      <c r="D42" s="6">
        <f>SUMPRODUCT((ton_f!$A$5:$A$562=Koonti_kuolleet!$B42)*(ton_f!$D$3:$R$3=Koonti_kuolleet!$B$3)*(ton_f!$B$5:$B$562=Koonti_kuolleet!D$3)*(ton_f!$D$5:$R$562)/5)</f>
        <v>0.60000000000000009</v>
      </c>
      <c r="E42" s="6">
        <f>SUMPRODUCT((ton_f!$A$5:$A$562=Koonti_kuolleet!$B42)*(ton_f!$D$3:$R$3=Koonti_kuolleet!$B$3)*(ton_f!$B$5:$B$562=Koonti_kuolleet!E$3)*(ton_f!$D$5:$R$562)/5)</f>
        <v>0.4</v>
      </c>
      <c r="F42" s="6">
        <f>SUMPRODUCT((ton_f!$A$5:$A$562=Koonti_kuolleet!$B42)*(ton_f!$D$3:$R$3=Koonti_kuolleet!$B$3)*(ton_f!$B$5:$B$562=Koonti_kuolleet!F$3)*(ton_f!$D$5:$R$562)/5)</f>
        <v>0</v>
      </c>
      <c r="G42" s="6">
        <f>SUMPRODUCT((ton_f!$A$5:$A$562=Koonti_kuolleet!$B42)*(ton_f!$D$3:$R$3=Koonti_kuolleet!$B$3)*(ton_f!$B$5:$B$562=Koonti_kuolleet!G$3)*(ton_f!$D$5:$R$562)/5)</f>
        <v>0</v>
      </c>
      <c r="H42" s="6">
        <f>SUMPRODUCT((ton_f!$A$5:$A$562=Koonti_kuolleet!$B42)*(ton_f!$D$3:$R$3=Koonti_kuolleet!$B$3)*(ton_f!$B$5:$B$562=Koonti_kuolleet!H$3)*(ton_f!$D$5:$R$562)/5)</f>
        <v>0</v>
      </c>
      <c r="I42" s="6">
        <f>SUMPRODUCT((ton_f!$A$5:$A$562=Koonti_kuolleet!$B42)*(ton_f!$D$3:$R$3=Koonti_kuolleet!$B$3)*(ton_f!$B$5:$B$562=Koonti_kuolleet!I$3)*(ton_f!$D$5:$R$562)/5)</f>
        <v>1</v>
      </c>
      <c r="J42" s="6">
        <f>SUMPRODUCT((ton_f!$A$5:$A$562=Koonti_kuolleet!$B42)*(ton_f!$D$3:$R$3=Koonti_kuolleet!$B$3)*(ton_f!$B$5:$B$562=Koonti_kuolleet!J$3)*(ton_f!$D$5:$R$562)/5)</f>
        <v>0.60000000000000009</v>
      </c>
      <c r="K42" s="6">
        <f>SUMPRODUCT((ton_f!$A$5:$A$562=Koonti_kuolleet!$B42)*(ton_f!$D$3:$R$3=Koonti_kuolleet!$B$3)*(ton_f!$B$5:$B$562=Koonti_kuolleet!K$3)*(ton_f!$D$5:$R$562)/5)</f>
        <v>0</v>
      </c>
      <c r="L42" s="6">
        <f>SUMPRODUCT((ton_f!$A$5:$A$562=Koonti_kuolleet!$B42)*(ton_f!$D$3:$R$3=Koonti_kuolleet!$B$3)*(ton_f!$B$5:$B$562=Koonti_kuolleet!L$3)*(ton_f!$D$5:$R$562)/5)</f>
        <v>0</v>
      </c>
      <c r="M42" s="6">
        <f>SUMPRODUCT((ton_f!$A$5:$A$562=Koonti_kuolleet!$B42)*(ton_f!$D$3:$R$3=Koonti_kuolleet!$B$3)*(ton_f!$B$5:$B$562=Koonti_kuolleet!M$3)*(ton_f!$D$5:$R$562)/5)</f>
        <v>0</v>
      </c>
      <c r="N42" s="6">
        <f>SUMPRODUCT((ton_f!$A$5:$A$562=Koonti_kuolleet!$B42)*(ton_f!$D$3:$R$3=Koonti_kuolleet!$B$3)*(ton_f!$B$5:$B$562=Koonti_kuolleet!N$3)*(ton_f!$D$5:$R$562)/5)</f>
        <v>0</v>
      </c>
      <c r="O42" s="6">
        <f>SUMPRODUCT((ton_f!$A$5:$A$562=Koonti_kuolleet!$B42)*(ton_f!$D$3:$R$3=Koonti_kuolleet!$B$3)*(ton_f!$B$5:$B$562=Koonti_kuolleet!O$3)*(ton_f!$D$5:$R$562)/5)</f>
        <v>0</v>
      </c>
      <c r="P42" s="6">
        <f>SUMPRODUCT((ton_f!$A$5:$A$562=Koonti_kuolleet!$B42)*(ton_f!$D$3:$R$3=Koonti_kuolleet!$B$3)*(ton_f!$B$5:$B$562=Koonti_kuolleet!P$3)*(ton_f!$D$5:$R$562)/5)</f>
        <v>0</v>
      </c>
      <c r="Q42" s="6">
        <f>SUMPRODUCT((ton_f!$A$5:$A$562=Koonti_kuolleet!$B42)*(ton_f!$D$3:$R$3=Koonti_kuolleet!$B$3)*(ton_f!$B$5:$B$562=Koonti_kuolleet!Q$3)*(ton_f!$D$5:$R$562)/5)</f>
        <v>0</v>
      </c>
      <c r="R42" s="6">
        <f>SUMPRODUCT((ton_f!$A$5:$A$562=Koonti_kuolleet!$B42)*(ton_f!$D$3:$R$3=Koonti_kuolleet!$B$3)*(ton_f!$B$5:$B$562=Koonti_kuolleet!R$3)*(ton_f!$D$5:$R$562)/5)</f>
        <v>0</v>
      </c>
      <c r="S42" s="6">
        <f>SUMPRODUCT((ton_f!$A$5:$A$562=Koonti_kuolleet!$B42)*(ton_f!$D$3:$R$3=Koonti_kuolleet!$B$3)*(ton_f!$B$5:$B$562=Koonti_kuolleet!S$3)*(ton_f!$D$5:$R$562)/5)</f>
        <v>0</v>
      </c>
      <c r="T42" s="6">
        <f>SUMPRODUCT((ton_f!$A$5:$A$562=Koonti_kuolleet!$B42)*(ton_f!$D$3:$R$3=Koonti_kuolleet!$B$3)*(ton_f!$B$5:$B$562=Koonti_kuolleet!T$3)*(ton_f!$D$5:$R$562)/5)</f>
        <v>0</v>
      </c>
      <c r="W42" s="25">
        <f t="shared" si="0"/>
        <v>2.6</v>
      </c>
      <c r="X42" s="25">
        <f t="shared" si="1"/>
        <v>2.6</v>
      </c>
      <c r="Y42" s="25">
        <f t="shared" si="2"/>
        <v>0.60000000000000009</v>
      </c>
      <c r="Z42" s="25">
        <f t="shared" si="3"/>
        <v>0.4</v>
      </c>
      <c r="AA42" s="25">
        <f t="shared" si="4"/>
        <v>0</v>
      </c>
      <c r="AB42" s="25">
        <f t="shared" si="26"/>
        <v>1.6</v>
      </c>
      <c r="AC42" s="25">
        <f t="shared" si="27"/>
        <v>0</v>
      </c>
      <c r="AO42" s="5" t="s">
        <v>59</v>
      </c>
      <c r="AP42" s="6">
        <f t="shared" si="29"/>
        <v>84.742218093269187</v>
      </c>
      <c r="AQ42" s="6">
        <f t="shared" si="30"/>
        <v>84.742218093269187</v>
      </c>
      <c r="AR42" s="6">
        <f t="shared" si="31"/>
        <v>14.618240382873703</v>
      </c>
      <c r="AS42" s="6">
        <f t="shared" si="32"/>
        <v>10.955253920182971</v>
      </c>
      <c r="AT42" s="6">
        <f t="shared" si="33"/>
        <v>0</v>
      </c>
      <c r="AU42" s="6">
        <f t="shared" si="34"/>
        <v>59.168723790212518</v>
      </c>
      <c r="AV42" s="6">
        <f t="shared" si="28"/>
        <v>0</v>
      </c>
    </row>
    <row r="43" spans="2:67" x14ac:dyDescent="0.3">
      <c r="B43" s="5" t="s">
        <v>60</v>
      </c>
      <c r="C43" s="6">
        <f>SUMPRODUCT((ton_f!$A$5:$A$562=Koonti_kuolleet!$B43)*(ton_f!$D$3:$R$3=Koonti_kuolleet!$B$3)*(ton_f!$B$5:$B$562=Koonti_kuolleet!C$3)*(ton_f!$D$5:$R$562)/5)</f>
        <v>10.199999999999999</v>
      </c>
      <c r="D43" s="6">
        <f>SUMPRODUCT((ton_f!$A$5:$A$562=Koonti_kuolleet!$B43)*(ton_f!$D$3:$R$3=Koonti_kuolleet!$B$3)*(ton_f!$B$5:$B$562=Koonti_kuolleet!D$3)*(ton_f!$D$5:$R$562)/5)</f>
        <v>2.4</v>
      </c>
      <c r="E43" s="6">
        <f>SUMPRODUCT((ton_f!$A$5:$A$562=Koonti_kuolleet!$B43)*(ton_f!$D$3:$R$3=Koonti_kuolleet!$B$3)*(ton_f!$B$5:$B$562=Koonti_kuolleet!E$3)*(ton_f!$D$5:$R$562)/5)</f>
        <v>0.8</v>
      </c>
      <c r="F43" s="6">
        <f>SUMPRODUCT((ton_f!$A$5:$A$562=Koonti_kuolleet!$B43)*(ton_f!$D$3:$R$3=Koonti_kuolleet!$B$3)*(ton_f!$B$5:$B$562=Koonti_kuolleet!F$3)*(ton_f!$D$5:$R$562)/5)</f>
        <v>0.4</v>
      </c>
      <c r="G43" s="6">
        <f>SUMPRODUCT((ton_f!$A$5:$A$562=Koonti_kuolleet!$B43)*(ton_f!$D$3:$R$3=Koonti_kuolleet!$B$3)*(ton_f!$B$5:$B$562=Koonti_kuolleet!G$3)*(ton_f!$D$5:$R$562)/5)</f>
        <v>0</v>
      </c>
      <c r="H43" s="6">
        <f>SUMPRODUCT((ton_f!$A$5:$A$562=Koonti_kuolleet!$B43)*(ton_f!$D$3:$R$3=Koonti_kuolleet!$B$3)*(ton_f!$B$5:$B$562=Koonti_kuolleet!H$3)*(ton_f!$D$5:$R$562)/5)</f>
        <v>0</v>
      </c>
      <c r="I43" s="6">
        <f>SUMPRODUCT((ton_f!$A$5:$A$562=Koonti_kuolleet!$B43)*(ton_f!$D$3:$R$3=Koonti_kuolleet!$B$3)*(ton_f!$B$5:$B$562=Koonti_kuolleet!I$3)*(ton_f!$D$5:$R$562)/5)</f>
        <v>3.2</v>
      </c>
      <c r="J43" s="6">
        <f>SUMPRODUCT((ton_f!$A$5:$A$562=Koonti_kuolleet!$B43)*(ton_f!$D$3:$R$3=Koonti_kuolleet!$B$3)*(ton_f!$B$5:$B$562=Koonti_kuolleet!J$3)*(ton_f!$D$5:$R$562)/5)</f>
        <v>2.8</v>
      </c>
      <c r="K43" s="6">
        <f>SUMPRODUCT((ton_f!$A$5:$A$562=Koonti_kuolleet!$B43)*(ton_f!$D$3:$R$3=Koonti_kuolleet!$B$3)*(ton_f!$B$5:$B$562=Koonti_kuolleet!K$3)*(ton_f!$D$5:$R$562)/5)</f>
        <v>0</v>
      </c>
      <c r="L43" s="6">
        <f>SUMPRODUCT((ton_f!$A$5:$A$562=Koonti_kuolleet!$B43)*(ton_f!$D$3:$R$3=Koonti_kuolleet!$B$3)*(ton_f!$B$5:$B$562=Koonti_kuolleet!L$3)*(ton_f!$D$5:$R$562)/5)</f>
        <v>0.2</v>
      </c>
      <c r="M43" s="6">
        <f>SUMPRODUCT((ton_f!$A$5:$A$562=Koonti_kuolleet!$B43)*(ton_f!$D$3:$R$3=Koonti_kuolleet!$B$3)*(ton_f!$B$5:$B$562=Koonti_kuolleet!M$3)*(ton_f!$D$5:$R$562)/5)</f>
        <v>0.2</v>
      </c>
      <c r="N43" s="6">
        <f>SUMPRODUCT((ton_f!$A$5:$A$562=Koonti_kuolleet!$B43)*(ton_f!$D$3:$R$3=Koonti_kuolleet!$B$3)*(ton_f!$B$5:$B$562=Koonti_kuolleet!N$3)*(ton_f!$D$5:$R$562)/5)</f>
        <v>0</v>
      </c>
      <c r="O43" s="6">
        <f>SUMPRODUCT((ton_f!$A$5:$A$562=Koonti_kuolleet!$B43)*(ton_f!$D$3:$R$3=Koonti_kuolleet!$B$3)*(ton_f!$B$5:$B$562=Koonti_kuolleet!O$3)*(ton_f!$D$5:$R$562)/5)</f>
        <v>0</v>
      </c>
      <c r="P43" s="6">
        <f>SUMPRODUCT((ton_f!$A$5:$A$562=Koonti_kuolleet!$B43)*(ton_f!$D$3:$R$3=Koonti_kuolleet!$B$3)*(ton_f!$B$5:$B$562=Koonti_kuolleet!P$3)*(ton_f!$D$5:$R$562)/5)</f>
        <v>0</v>
      </c>
      <c r="Q43" s="6">
        <f>SUMPRODUCT((ton_f!$A$5:$A$562=Koonti_kuolleet!$B43)*(ton_f!$D$3:$R$3=Koonti_kuolleet!$B$3)*(ton_f!$B$5:$B$562=Koonti_kuolleet!Q$3)*(ton_f!$D$5:$R$562)/5)</f>
        <v>0</v>
      </c>
      <c r="R43" s="6">
        <f>SUMPRODUCT((ton_f!$A$5:$A$562=Koonti_kuolleet!$B43)*(ton_f!$D$3:$R$3=Koonti_kuolleet!$B$3)*(ton_f!$B$5:$B$562=Koonti_kuolleet!R$3)*(ton_f!$D$5:$R$562)/5)</f>
        <v>0</v>
      </c>
      <c r="S43" s="6">
        <f>SUMPRODUCT((ton_f!$A$5:$A$562=Koonti_kuolleet!$B43)*(ton_f!$D$3:$R$3=Koonti_kuolleet!$B$3)*(ton_f!$B$5:$B$562=Koonti_kuolleet!S$3)*(ton_f!$D$5:$R$562)/5)</f>
        <v>0.2</v>
      </c>
      <c r="T43" s="6">
        <f>SUMPRODUCT((ton_f!$A$5:$A$562=Koonti_kuolleet!$B43)*(ton_f!$D$3:$R$3=Koonti_kuolleet!$B$3)*(ton_f!$B$5:$B$562=Koonti_kuolleet!T$3)*(ton_f!$D$5:$R$562)/5)</f>
        <v>0</v>
      </c>
      <c r="W43" s="25">
        <f>SUM(Y43:AC43)</f>
        <v>10.199999999999999</v>
      </c>
      <c r="X43" s="25">
        <f t="shared" si="1"/>
        <v>10</v>
      </c>
      <c r="Y43" s="25">
        <f t="shared" si="2"/>
        <v>2.4</v>
      </c>
      <c r="Z43" s="25">
        <f t="shared" si="3"/>
        <v>0.8</v>
      </c>
      <c r="AA43" s="25">
        <f t="shared" si="4"/>
        <v>0.4</v>
      </c>
      <c r="AB43" s="25">
        <f t="shared" si="26"/>
        <v>6.4</v>
      </c>
      <c r="AC43" s="25">
        <f t="shared" si="27"/>
        <v>0.2</v>
      </c>
      <c r="AO43" s="5" t="s">
        <v>60</v>
      </c>
      <c r="AP43" s="6">
        <f t="shared" si="29"/>
        <v>345.47353628615042</v>
      </c>
      <c r="AQ43" s="6">
        <f t="shared" si="30"/>
        <v>338.34691987910952</v>
      </c>
      <c r="AR43" s="6">
        <f t="shared" si="31"/>
        <v>58.472961531494796</v>
      </c>
      <c r="AS43" s="6">
        <f t="shared" si="32"/>
        <v>21.910507840365941</v>
      </c>
      <c r="AT43" s="6">
        <f>AA43*$AL$25</f>
        <v>21.288555346398699</v>
      </c>
      <c r="AU43" s="6">
        <f t="shared" si="34"/>
        <v>236.67489516085007</v>
      </c>
      <c r="AV43" s="6">
        <f t="shared" si="28"/>
        <v>7.1266164070408919</v>
      </c>
    </row>
    <row r="44" spans="2:67" x14ac:dyDescent="0.3">
      <c r="B44" s="5" t="s">
        <v>61</v>
      </c>
      <c r="C44" s="6">
        <f>SUMPRODUCT((ton_f!$A$5:$A$562=Koonti_kuolleet!$B44)*(ton_f!$D$3:$R$3=Koonti_kuolleet!$B$3)*(ton_f!$B$5:$B$562=Koonti_kuolleet!C$3)*(ton_f!$D$5:$R$562)/5)</f>
        <v>3.2</v>
      </c>
      <c r="D44" s="6">
        <f>SUMPRODUCT((ton_f!$A$5:$A$562=Koonti_kuolleet!$B44)*(ton_f!$D$3:$R$3=Koonti_kuolleet!$B$3)*(ton_f!$B$5:$B$562=Koonti_kuolleet!D$3)*(ton_f!$D$5:$R$562)/5)</f>
        <v>1</v>
      </c>
      <c r="E44" s="6">
        <f>SUMPRODUCT((ton_f!$A$5:$A$562=Koonti_kuolleet!$B44)*(ton_f!$D$3:$R$3=Koonti_kuolleet!$B$3)*(ton_f!$B$5:$B$562=Koonti_kuolleet!E$3)*(ton_f!$D$5:$R$562)/5)</f>
        <v>0.4</v>
      </c>
      <c r="F44" s="6">
        <f>SUMPRODUCT((ton_f!$A$5:$A$562=Koonti_kuolleet!$B44)*(ton_f!$D$3:$R$3=Koonti_kuolleet!$B$3)*(ton_f!$B$5:$B$562=Koonti_kuolleet!F$3)*(ton_f!$D$5:$R$562)/5)</f>
        <v>0.2</v>
      </c>
      <c r="G44" s="6">
        <f>SUMPRODUCT((ton_f!$A$5:$A$562=Koonti_kuolleet!$B44)*(ton_f!$D$3:$R$3=Koonti_kuolleet!$B$3)*(ton_f!$B$5:$B$562=Koonti_kuolleet!G$3)*(ton_f!$D$5:$R$562)/5)</f>
        <v>0</v>
      </c>
      <c r="H44" s="6">
        <f>SUMPRODUCT((ton_f!$A$5:$A$562=Koonti_kuolleet!$B44)*(ton_f!$D$3:$R$3=Koonti_kuolleet!$B$3)*(ton_f!$B$5:$B$562=Koonti_kuolleet!H$3)*(ton_f!$D$5:$R$562)/5)</f>
        <v>0</v>
      </c>
      <c r="I44" s="6">
        <f>SUMPRODUCT((ton_f!$A$5:$A$562=Koonti_kuolleet!$B44)*(ton_f!$D$3:$R$3=Koonti_kuolleet!$B$3)*(ton_f!$B$5:$B$562=Koonti_kuolleet!I$3)*(ton_f!$D$5:$R$562)/5)</f>
        <v>1.6</v>
      </c>
      <c r="J44" s="6">
        <f>SUMPRODUCT((ton_f!$A$5:$A$562=Koonti_kuolleet!$B44)*(ton_f!$D$3:$R$3=Koonti_kuolleet!$B$3)*(ton_f!$B$5:$B$562=Koonti_kuolleet!J$3)*(ton_f!$D$5:$R$562)/5)</f>
        <v>0</v>
      </c>
      <c r="K44" s="6">
        <f>SUMPRODUCT((ton_f!$A$5:$A$562=Koonti_kuolleet!$B44)*(ton_f!$D$3:$R$3=Koonti_kuolleet!$B$3)*(ton_f!$B$5:$B$562=Koonti_kuolleet!K$3)*(ton_f!$D$5:$R$562)/5)</f>
        <v>0</v>
      </c>
      <c r="L44" s="6">
        <f>SUMPRODUCT((ton_f!$A$5:$A$562=Koonti_kuolleet!$B44)*(ton_f!$D$3:$R$3=Koonti_kuolleet!$B$3)*(ton_f!$B$5:$B$562=Koonti_kuolleet!L$3)*(ton_f!$D$5:$R$562)/5)</f>
        <v>0</v>
      </c>
      <c r="M44" s="6">
        <f>SUMPRODUCT((ton_f!$A$5:$A$562=Koonti_kuolleet!$B44)*(ton_f!$D$3:$R$3=Koonti_kuolleet!$B$3)*(ton_f!$B$5:$B$562=Koonti_kuolleet!M$3)*(ton_f!$D$5:$R$562)/5)</f>
        <v>0</v>
      </c>
      <c r="N44" s="6">
        <f>SUMPRODUCT((ton_f!$A$5:$A$562=Koonti_kuolleet!$B44)*(ton_f!$D$3:$R$3=Koonti_kuolleet!$B$3)*(ton_f!$B$5:$B$562=Koonti_kuolleet!N$3)*(ton_f!$D$5:$R$562)/5)</f>
        <v>0</v>
      </c>
      <c r="O44" s="6">
        <f>SUMPRODUCT((ton_f!$A$5:$A$562=Koonti_kuolleet!$B44)*(ton_f!$D$3:$R$3=Koonti_kuolleet!$B$3)*(ton_f!$B$5:$B$562=Koonti_kuolleet!O$3)*(ton_f!$D$5:$R$562)/5)</f>
        <v>0</v>
      </c>
      <c r="P44" s="6">
        <f>SUMPRODUCT((ton_f!$A$5:$A$562=Koonti_kuolleet!$B44)*(ton_f!$D$3:$R$3=Koonti_kuolleet!$B$3)*(ton_f!$B$5:$B$562=Koonti_kuolleet!P$3)*(ton_f!$D$5:$R$562)/5)</f>
        <v>0</v>
      </c>
      <c r="Q44" s="6">
        <f>SUMPRODUCT((ton_f!$A$5:$A$562=Koonti_kuolleet!$B44)*(ton_f!$D$3:$R$3=Koonti_kuolleet!$B$3)*(ton_f!$B$5:$B$562=Koonti_kuolleet!Q$3)*(ton_f!$D$5:$R$562)/5)</f>
        <v>0</v>
      </c>
      <c r="R44" s="6">
        <f>SUMPRODUCT((ton_f!$A$5:$A$562=Koonti_kuolleet!$B44)*(ton_f!$D$3:$R$3=Koonti_kuolleet!$B$3)*(ton_f!$B$5:$B$562=Koonti_kuolleet!R$3)*(ton_f!$D$5:$R$562)/5)</f>
        <v>0</v>
      </c>
      <c r="S44" s="6">
        <f>SUMPRODUCT((ton_f!$A$5:$A$562=Koonti_kuolleet!$B44)*(ton_f!$D$3:$R$3=Koonti_kuolleet!$B$3)*(ton_f!$B$5:$B$562=Koonti_kuolleet!S$3)*(ton_f!$D$5:$R$562)/5)</f>
        <v>0</v>
      </c>
      <c r="T44" s="6">
        <f>SUMPRODUCT((ton_f!$A$5:$A$562=Koonti_kuolleet!$B44)*(ton_f!$D$3:$R$3=Koonti_kuolleet!$B$3)*(ton_f!$B$5:$B$562=Koonti_kuolleet!T$3)*(ton_f!$D$5:$R$562)/5)</f>
        <v>0</v>
      </c>
      <c r="W44" s="25">
        <f t="shared" si="0"/>
        <v>3.2</v>
      </c>
      <c r="X44" s="25">
        <f t="shared" si="1"/>
        <v>3.2</v>
      </c>
      <c r="Y44" s="25">
        <f t="shared" si="2"/>
        <v>1</v>
      </c>
      <c r="Z44" s="25">
        <f t="shared" si="3"/>
        <v>0.4</v>
      </c>
      <c r="AA44" s="25">
        <f t="shared" si="4"/>
        <v>0.2</v>
      </c>
      <c r="AB44" s="25">
        <f t="shared" si="26"/>
        <v>1.6</v>
      </c>
      <c r="AC44" s="25">
        <f t="shared" si="27"/>
        <v>0</v>
      </c>
      <c r="AO44" s="5" t="s">
        <v>61</v>
      </c>
      <c r="AP44" s="6">
        <f t="shared" si="29"/>
        <v>105.131989355051</v>
      </c>
      <c r="AQ44" s="6">
        <f t="shared" si="30"/>
        <v>105.131989355051</v>
      </c>
      <c r="AR44" s="6">
        <f t="shared" si="31"/>
        <v>24.363733971456167</v>
      </c>
      <c r="AS44" s="6">
        <f t="shared" si="32"/>
        <v>10.955253920182971</v>
      </c>
      <c r="AT44" s="6">
        <f t="shared" si="33"/>
        <v>10.644277673199349</v>
      </c>
      <c r="AU44" s="6">
        <f t="shared" si="34"/>
        <v>59.168723790212518</v>
      </c>
      <c r="AV44" s="6">
        <f t="shared" si="28"/>
        <v>0</v>
      </c>
    </row>
    <row r="45" spans="2:67" x14ac:dyDescent="0.3">
      <c r="B45" s="5" t="s">
        <v>62</v>
      </c>
      <c r="C45" s="6">
        <f>SUMPRODUCT((ton_f!$A$5:$A$562=Koonti_kuolleet!$B45)*(ton_f!$D$3:$R$3=Koonti_kuolleet!$B$3)*(ton_f!$B$5:$B$562=Koonti_kuolleet!C$3)*(ton_f!$D$5:$R$562)/5)</f>
        <v>1.4000000000000001</v>
      </c>
      <c r="D45" s="6">
        <f>SUMPRODUCT((ton_f!$A$5:$A$562=Koonti_kuolleet!$B45)*(ton_f!$D$3:$R$3=Koonti_kuolleet!$B$3)*(ton_f!$B$5:$B$562=Koonti_kuolleet!D$3)*(ton_f!$D$5:$R$562)/5)</f>
        <v>0.2</v>
      </c>
      <c r="E45" s="6">
        <f>SUMPRODUCT((ton_f!$A$5:$A$562=Koonti_kuolleet!$B45)*(ton_f!$D$3:$R$3=Koonti_kuolleet!$B$3)*(ton_f!$B$5:$B$562=Koonti_kuolleet!E$3)*(ton_f!$D$5:$R$562)/5)</f>
        <v>0.4</v>
      </c>
      <c r="F45" s="6">
        <f>SUMPRODUCT((ton_f!$A$5:$A$562=Koonti_kuolleet!$B45)*(ton_f!$D$3:$R$3=Koonti_kuolleet!$B$3)*(ton_f!$B$5:$B$562=Koonti_kuolleet!F$3)*(ton_f!$D$5:$R$562)/5)</f>
        <v>0</v>
      </c>
      <c r="G45" s="6">
        <f>SUMPRODUCT((ton_f!$A$5:$A$562=Koonti_kuolleet!$B45)*(ton_f!$D$3:$R$3=Koonti_kuolleet!$B$3)*(ton_f!$B$5:$B$562=Koonti_kuolleet!G$3)*(ton_f!$D$5:$R$562)/5)</f>
        <v>0</v>
      </c>
      <c r="H45" s="6">
        <f>SUMPRODUCT((ton_f!$A$5:$A$562=Koonti_kuolleet!$B45)*(ton_f!$D$3:$R$3=Koonti_kuolleet!$B$3)*(ton_f!$B$5:$B$562=Koonti_kuolleet!H$3)*(ton_f!$D$5:$R$562)/5)</f>
        <v>0.2</v>
      </c>
      <c r="I45" s="6">
        <f>SUMPRODUCT((ton_f!$A$5:$A$562=Koonti_kuolleet!$B45)*(ton_f!$D$3:$R$3=Koonti_kuolleet!$B$3)*(ton_f!$B$5:$B$562=Koonti_kuolleet!I$3)*(ton_f!$D$5:$R$562)/5)</f>
        <v>0.2</v>
      </c>
      <c r="J45" s="6">
        <f>SUMPRODUCT((ton_f!$A$5:$A$562=Koonti_kuolleet!$B45)*(ton_f!$D$3:$R$3=Koonti_kuolleet!$B$3)*(ton_f!$B$5:$B$562=Koonti_kuolleet!J$3)*(ton_f!$D$5:$R$562)/5)</f>
        <v>0.2</v>
      </c>
      <c r="K45" s="6">
        <f>SUMPRODUCT((ton_f!$A$5:$A$562=Koonti_kuolleet!$B45)*(ton_f!$D$3:$R$3=Koonti_kuolleet!$B$3)*(ton_f!$B$5:$B$562=Koonti_kuolleet!K$3)*(ton_f!$D$5:$R$562)/5)</f>
        <v>0</v>
      </c>
      <c r="L45" s="6">
        <f>SUMPRODUCT((ton_f!$A$5:$A$562=Koonti_kuolleet!$B45)*(ton_f!$D$3:$R$3=Koonti_kuolleet!$B$3)*(ton_f!$B$5:$B$562=Koonti_kuolleet!L$3)*(ton_f!$D$5:$R$562)/5)</f>
        <v>0.2</v>
      </c>
      <c r="M45" s="6">
        <f>SUMPRODUCT((ton_f!$A$5:$A$562=Koonti_kuolleet!$B45)*(ton_f!$D$3:$R$3=Koonti_kuolleet!$B$3)*(ton_f!$B$5:$B$562=Koonti_kuolleet!M$3)*(ton_f!$D$5:$R$562)/5)</f>
        <v>0</v>
      </c>
      <c r="N45" s="6">
        <f>SUMPRODUCT((ton_f!$A$5:$A$562=Koonti_kuolleet!$B45)*(ton_f!$D$3:$R$3=Koonti_kuolleet!$B$3)*(ton_f!$B$5:$B$562=Koonti_kuolleet!N$3)*(ton_f!$D$5:$R$562)/5)</f>
        <v>0</v>
      </c>
      <c r="O45" s="6">
        <f>SUMPRODUCT((ton_f!$A$5:$A$562=Koonti_kuolleet!$B45)*(ton_f!$D$3:$R$3=Koonti_kuolleet!$B$3)*(ton_f!$B$5:$B$562=Koonti_kuolleet!O$3)*(ton_f!$D$5:$R$562)/5)</f>
        <v>0</v>
      </c>
      <c r="P45" s="6">
        <f>SUMPRODUCT((ton_f!$A$5:$A$562=Koonti_kuolleet!$B45)*(ton_f!$D$3:$R$3=Koonti_kuolleet!$B$3)*(ton_f!$B$5:$B$562=Koonti_kuolleet!P$3)*(ton_f!$D$5:$R$562)/5)</f>
        <v>0</v>
      </c>
      <c r="Q45" s="6">
        <f>SUMPRODUCT((ton_f!$A$5:$A$562=Koonti_kuolleet!$B45)*(ton_f!$D$3:$R$3=Koonti_kuolleet!$B$3)*(ton_f!$B$5:$B$562=Koonti_kuolleet!Q$3)*(ton_f!$D$5:$R$562)/5)</f>
        <v>0</v>
      </c>
      <c r="R45" s="6">
        <f>SUMPRODUCT((ton_f!$A$5:$A$562=Koonti_kuolleet!$B45)*(ton_f!$D$3:$R$3=Koonti_kuolleet!$B$3)*(ton_f!$B$5:$B$562=Koonti_kuolleet!R$3)*(ton_f!$D$5:$R$562)/5)</f>
        <v>0</v>
      </c>
      <c r="S45" s="6">
        <f>SUMPRODUCT((ton_f!$A$5:$A$562=Koonti_kuolleet!$B45)*(ton_f!$D$3:$R$3=Koonti_kuolleet!$B$3)*(ton_f!$B$5:$B$562=Koonti_kuolleet!S$3)*(ton_f!$D$5:$R$562)/5)</f>
        <v>0</v>
      </c>
      <c r="T45" s="6">
        <f>SUMPRODUCT((ton_f!$A$5:$A$562=Koonti_kuolleet!$B45)*(ton_f!$D$3:$R$3=Koonti_kuolleet!$B$3)*(ton_f!$B$5:$B$562=Koonti_kuolleet!T$3)*(ton_f!$D$5:$R$562)/5)</f>
        <v>0</v>
      </c>
      <c r="W45" s="25">
        <f t="shared" si="0"/>
        <v>1.4000000000000001</v>
      </c>
      <c r="X45" s="25">
        <f t="shared" si="1"/>
        <v>1.4000000000000001</v>
      </c>
      <c r="Y45" s="25">
        <f t="shared" si="2"/>
        <v>0.2</v>
      </c>
      <c r="Z45" s="25">
        <f t="shared" si="3"/>
        <v>0.4</v>
      </c>
      <c r="AA45" s="25">
        <f t="shared" si="4"/>
        <v>0.2</v>
      </c>
      <c r="AB45" s="25">
        <f t="shared" si="26"/>
        <v>0.60000000000000009</v>
      </c>
      <c r="AC45" s="25">
        <f t="shared" si="27"/>
        <v>0</v>
      </c>
      <c r="AO45" s="5" t="s">
        <v>62</v>
      </c>
      <c r="AP45" s="6">
        <f t="shared" si="29"/>
        <v>48.660549809003257</v>
      </c>
      <c r="AQ45" s="6">
        <f t="shared" si="30"/>
        <v>48.660549809003257</v>
      </c>
      <c r="AR45" s="6">
        <f t="shared" si="31"/>
        <v>4.8727467942912339</v>
      </c>
      <c r="AS45" s="6">
        <f t="shared" si="32"/>
        <v>10.955253920182971</v>
      </c>
      <c r="AT45" s="6">
        <f t="shared" si="33"/>
        <v>10.644277673199349</v>
      </c>
      <c r="AU45" s="6">
        <f t="shared" si="34"/>
        <v>22.188271421329699</v>
      </c>
      <c r="AV45" s="6">
        <f t="shared" si="28"/>
        <v>0</v>
      </c>
    </row>
    <row r="46" spans="2:67" x14ac:dyDescent="0.3">
      <c r="B46" s="5" t="s">
        <v>63</v>
      </c>
      <c r="C46" s="6">
        <f>SUMPRODUCT((ton_f!$A$5:$A$562=Koonti_kuolleet!$B46)*(ton_f!$D$3:$R$3=Koonti_kuolleet!$B$3)*(ton_f!$B$5:$B$562=Koonti_kuolleet!C$3)*(ton_f!$D$5:$R$562)/5)</f>
        <v>1.2</v>
      </c>
      <c r="D46" s="6">
        <f>SUMPRODUCT((ton_f!$A$5:$A$562=Koonti_kuolleet!$B46)*(ton_f!$D$3:$R$3=Koonti_kuolleet!$B$3)*(ton_f!$B$5:$B$562=Koonti_kuolleet!D$3)*(ton_f!$D$5:$R$562)/5)</f>
        <v>0</v>
      </c>
      <c r="E46" s="6">
        <f>SUMPRODUCT((ton_f!$A$5:$A$562=Koonti_kuolleet!$B46)*(ton_f!$D$3:$R$3=Koonti_kuolleet!$B$3)*(ton_f!$B$5:$B$562=Koonti_kuolleet!E$3)*(ton_f!$D$5:$R$562)/5)</f>
        <v>0.2</v>
      </c>
      <c r="F46" s="6">
        <f>SUMPRODUCT((ton_f!$A$5:$A$562=Koonti_kuolleet!$B46)*(ton_f!$D$3:$R$3=Koonti_kuolleet!$B$3)*(ton_f!$B$5:$B$562=Koonti_kuolleet!F$3)*(ton_f!$D$5:$R$562)/5)</f>
        <v>0</v>
      </c>
      <c r="G46" s="6">
        <f>SUMPRODUCT((ton_f!$A$5:$A$562=Koonti_kuolleet!$B46)*(ton_f!$D$3:$R$3=Koonti_kuolleet!$B$3)*(ton_f!$B$5:$B$562=Koonti_kuolleet!G$3)*(ton_f!$D$5:$R$562)/5)</f>
        <v>0</v>
      </c>
      <c r="H46" s="6">
        <f>SUMPRODUCT((ton_f!$A$5:$A$562=Koonti_kuolleet!$B46)*(ton_f!$D$3:$R$3=Koonti_kuolleet!$B$3)*(ton_f!$B$5:$B$562=Koonti_kuolleet!H$3)*(ton_f!$D$5:$R$562)/5)</f>
        <v>0.2</v>
      </c>
      <c r="I46" s="6">
        <f>SUMPRODUCT((ton_f!$A$5:$A$562=Koonti_kuolleet!$B46)*(ton_f!$D$3:$R$3=Koonti_kuolleet!$B$3)*(ton_f!$B$5:$B$562=Koonti_kuolleet!I$3)*(ton_f!$D$5:$R$562)/5)</f>
        <v>0.2</v>
      </c>
      <c r="J46" s="6">
        <f>SUMPRODUCT((ton_f!$A$5:$A$562=Koonti_kuolleet!$B46)*(ton_f!$D$3:$R$3=Koonti_kuolleet!$B$3)*(ton_f!$B$5:$B$562=Koonti_kuolleet!J$3)*(ton_f!$D$5:$R$562)/5)</f>
        <v>0.60000000000000009</v>
      </c>
      <c r="K46" s="6">
        <f>SUMPRODUCT((ton_f!$A$5:$A$562=Koonti_kuolleet!$B46)*(ton_f!$D$3:$R$3=Koonti_kuolleet!$B$3)*(ton_f!$B$5:$B$562=Koonti_kuolleet!K$3)*(ton_f!$D$5:$R$562)/5)</f>
        <v>0</v>
      </c>
      <c r="L46" s="6">
        <f>SUMPRODUCT((ton_f!$A$5:$A$562=Koonti_kuolleet!$B46)*(ton_f!$D$3:$R$3=Koonti_kuolleet!$B$3)*(ton_f!$B$5:$B$562=Koonti_kuolleet!L$3)*(ton_f!$D$5:$R$562)/5)</f>
        <v>0</v>
      </c>
      <c r="M46" s="6">
        <f>SUMPRODUCT((ton_f!$A$5:$A$562=Koonti_kuolleet!$B46)*(ton_f!$D$3:$R$3=Koonti_kuolleet!$B$3)*(ton_f!$B$5:$B$562=Koonti_kuolleet!M$3)*(ton_f!$D$5:$R$562)/5)</f>
        <v>0</v>
      </c>
      <c r="N46" s="6">
        <f>SUMPRODUCT((ton_f!$A$5:$A$562=Koonti_kuolleet!$B46)*(ton_f!$D$3:$R$3=Koonti_kuolleet!$B$3)*(ton_f!$B$5:$B$562=Koonti_kuolleet!N$3)*(ton_f!$D$5:$R$562)/5)</f>
        <v>0</v>
      </c>
      <c r="O46" s="6">
        <f>SUMPRODUCT((ton_f!$A$5:$A$562=Koonti_kuolleet!$B46)*(ton_f!$D$3:$R$3=Koonti_kuolleet!$B$3)*(ton_f!$B$5:$B$562=Koonti_kuolleet!O$3)*(ton_f!$D$5:$R$562)/5)</f>
        <v>0</v>
      </c>
      <c r="P46" s="6">
        <f>SUMPRODUCT((ton_f!$A$5:$A$562=Koonti_kuolleet!$B46)*(ton_f!$D$3:$R$3=Koonti_kuolleet!$B$3)*(ton_f!$B$5:$B$562=Koonti_kuolleet!P$3)*(ton_f!$D$5:$R$562)/5)</f>
        <v>0</v>
      </c>
      <c r="Q46" s="6">
        <f>SUMPRODUCT((ton_f!$A$5:$A$562=Koonti_kuolleet!$B46)*(ton_f!$D$3:$R$3=Koonti_kuolleet!$B$3)*(ton_f!$B$5:$B$562=Koonti_kuolleet!Q$3)*(ton_f!$D$5:$R$562)/5)</f>
        <v>0</v>
      </c>
      <c r="R46" s="6">
        <f>SUMPRODUCT((ton_f!$A$5:$A$562=Koonti_kuolleet!$B46)*(ton_f!$D$3:$R$3=Koonti_kuolleet!$B$3)*(ton_f!$B$5:$B$562=Koonti_kuolleet!R$3)*(ton_f!$D$5:$R$562)/5)</f>
        <v>0</v>
      </c>
      <c r="S46" s="6">
        <f>SUMPRODUCT((ton_f!$A$5:$A$562=Koonti_kuolleet!$B46)*(ton_f!$D$3:$R$3=Koonti_kuolleet!$B$3)*(ton_f!$B$5:$B$562=Koonti_kuolleet!S$3)*(ton_f!$D$5:$R$562)/5)</f>
        <v>0</v>
      </c>
      <c r="T46" s="6">
        <f>SUMPRODUCT((ton_f!$A$5:$A$562=Koonti_kuolleet!$B46)*(ton_f!$D$3:$R$3=Koonti_kuolleet!$B$3)*(ton_f!$B$5:$B$562=Koonti_kuolleet!T$3)*(ton_f!$D$5:$R$562)/5)</f>
        <v>0</v>
      </c>
      <c r="W46" s="25">
        <f t="shared" si="0"/>
        <v>1.2000000000000002</v>
      </c>
      <c r="X46" s="25">
        <f t="shared" si="1"/>
        <v>1.2000000000000002</v>
      </c>
      <c r="Y46" s="25">
        <f t="shared" si="2"/>
        <v>0</v>
      </c>
      <c r="Z46" s="25">
        <f t="shared" si="3"/>
        <v>0.2</v>
      </c>
      <c r="AA46" s="25">
        <f t="shared" si="4"/>
        <v>0.2</v>
      </c>
      <c r="AB46" s="25">
        <f t="shared" si="26"/>
        <v>0.8</v>
      </c>
      <c r="AC46" s="25">
        <f t="shared" si="27"/>
        <v>0</v>
      </c>
      <c r="AO46" s="5" t="s">
        <v>63</v>
      </c>
      <c r="AP46" s="6">
        <f t="shared" si="29"/>
        <v>45.706266528397094</v>
      </c>
      <c r="AQ46" s="6">
        <f t="shared" si="30"/>
        <v>45.706266528397094</v>
      </c>
      <c r="AR46" s="6">
        <f t="shared" si="31"/>
        <v>0</v>
      </c>
      <c r="AS46" s="6">
        <f t="shared" si="32"/>
        <v>5.4776269600914853</v>
      </c>
      <c r="AT46" s="6">
        <f t="shared" si="33"/>
        <v>10.644277673199349</v>
      </c>
      <c r="AU46" s="6">
        <f t="shared" si="34"/>
        <v>29.584361895106259</v>
      </c>
      <c r="AV46" s="6">
        <f t="shared" si="28"/>
        <v>0</v>
      </c>
    </row>
    <row r="47" spans="2:67" x14ac:dyDescent="0.3">
      <c r="B47" s="5" t="s">
        <v>64</v>
      </c>
      <c r="C47" s="6">
        <f>SUMPRODUCT((ton_f!$A$5:$A$562=Koonti_kuolleet!$B47)*(ton_f!$D$3:$R$3=Koonti_kuolleet!$B$3)*(ton_f!$B$5:$B$562=Koonti_kuolleet!C$3)*(ton_f!$D$5:$R$562)/5)</f>
        <v>3.6</v>
      </c>
      <c r="D47" s="6">
        <f>SUMPRODUCT((ton_f!$A$5:$A$562=Koonti_kuolleet!$B47)*(ton_f!$D$3:$R$3=Koonti_kuolleet!$B$3)*(ton_f!$B$5:$B$562=Koonti_kuolleet!D$3)*(ton_f!$D$5:$R$562)/5)</f>
        <v>0</v>
      </c>
      <c r="E47" s="6">
        <f>SUMPRODUCT((ton_f!$A$5:$A$562=Koonti_kuolleet!$B47)*(ton_f!$D$3:$R$3=Koonti_kuolleet!$B$3)*(ton_f!$B$5:$B$562=Koonti_kuolleet!E$3)*(ton_f!$D$5:$R$562)/5)</f>
        <v>0.4</v>
      </c>
      <c r="F47" s="6">
        <f>SUMPRODUCT((ton_f!$A$5:$A$562=Koonti_kuolleet!$B47)*(ton_f!$D$3:$R$3=Koonti_kuolleet!$B$3)*(ton_f!$B$5:$B$562=Koonti_kuolleet!F$3)*(ton_f!$D$5:$R$562)/5)</f>
        <v>0.2</v>
      </c>
      <c r="G47" s="6">
        <f>SUMPRODUCT((ton_f!$A$5:$A$562=Koonti_kuolleet!$B47)*(ton_f!$D$3:$R$3=Koonti_kuolleet!$B$3)*(ton_f!$B$5:$B$562=Koonti_kuolleet!G$3)*(ton_f!$D$5:$R$562)/5)</f>
        <v>0</v>
      </c>
      <c r="H47" s="6">
        <f>SUMPRODUCT((ton_f!$A$5:$A$562=Koonti_kuolleet!$B47)*(ton_f!$D$3:$R$3=Koonti_kuolleet!$B$3)*(ton_f!$B$5:$B$562=Koonti_kuolleet!H$3)*(ton_f!$D$5:$R$562)/5)</f>
        <v>0</v>
      </c>
      <c r="I47" s="6">
        <f>SUMPRODUCT((ton_f!$A$5:$A$562=Koonti_kuolleet!$B47)*(ton_f!$D$3:$R$3=Koonti_kuolleet!$B$3)*(ton_f!$B$5:$B$562=Koonti_kuolleet!I$3)*(ton_f!$D$5:$R$562)/5)</f>
        <v>1.5999999999999999</v>
      </c>
      <c r="J47" s="6">
        <f>SUMPRODUCT((ton_f!$A$5:$A$562=Koonti_kuolleet!$B47)*(ton_f!$D$3:$R$3=Koonti_kuolleet!$B$3)*(ton_f!$B$5:$B$562=Koonti_kuolleet!J$3)*(ton_f!$D$5:$R$562)/5)</f>
        <v>1.4</v>
      </c>
      <c r="K47" s="6">
        <f>SUMPRODUCT((ton_f!$A$5:$A$562=Koonti_kuolleet!$B47)*(ton_f!$D$3:$R$3=Koonti_kuolleet!$B$3)*(ton_f!$B$5:$B$562=Koonti_kuolleet!K$3)*(ton_f!$D$5:$R$562)/5)</f>
        <v>0</v>
      </c>
      <c r="L47" s="6">
        <f>SUMPRODUCT((ton_f!$A$5:$A$562=Koonti_kuolleet!$B47)*(ton_f!$D$3:$R$3=Koonti_kuolleet!$B$3)*(ton_f!$B$5:$B$562=Koonti_kuolleet!L$3)*(ton_f!$D$5:$R$562)/5)</f>
        <v>0</v>
      </c>
      <c r="M47" s="6">
        <f>SUMPRODUCT((ton_f!$A$5:$A$562=Koonti_kuolleet!$B47)*(ton_f!$D$3:$R$3=Koonti_kuolleet!$B$3)*(ton_f!$B$5:$B$562=Koonti_kuolleet!M$3)*(ton_f!$D$5:$R$562)/5)</f>
        <v>0</v>
      </c>
      <c r="N47" s="6">
        <f>SUMPRODUCT((ton_f!$A$5:$A$562=Koonti_kuolleet!$B47)*(ton_f!$D$3:$R$3=Koonti_kuolleet!$B$3)*(ton_f!$B$5:$B$562=Koonti_kuolleet!N$3)*(ton_f!$D$5:$R$562)/5)</f>
        <v>0</v>
      </c>
      <c r="O47" s="6">
        <f>SUMPRODUCT((ton_f!$A$5:$A$562=Koonti_kuolleet!$B47)*(ton_f!$D$3:$R$3=Koonti_kuolleet!$B$3)*(ton_f!$B$5:$B$562=Koonti_kuolleet!O$3)*(ton_f!$D$5:$R$562)/5)</f>
        <v>0</v>
      </c>
      <c r="P47" s="6">
        <f>SUMPRODUCT((ton_f!$A$5:$A$562=Koonti_kuolleet!$B47)*(ton_f!$D$3:$R$3=Koonti_kuolleet!$B$3)*(ton_f!$B$5:$B$562=Koonti_kuolleet!P$3)*(ton_f!$D$5:$R$562)/5)</f>
        <v>0</v>
      </c>
      <c r="Q47" s="6">
        <f>SUMPRODUCT((ton_f!$A$5:$A$562=Koonti_kuolleet!$B47)*(ton_f!$D$3:$R$3=Koonti_kuolleet!$B$3)*(ton_f!$B$5:$B$562=Koonti_kuolleet!Q$3)*(ton_f!$D$5:$R$562)/5)</f>
        <v>0</v>
      </c>
      <c r="R47" s="6">
        <f>SUMPRODUCT((ton_f!$A$5:$A$562=Koonti_kuolleet!$B47)*(ton_f!$D$3:$R$3=Koonti_kuolleet!$B$3)*(ton_f!$B$5:$B$562=Koonti_kuolleet!R$3)*(ton_f!$D$5:$R$562)/5)</f>
        <v>0</v>
      </c>
      <c r="S47" s="6">
        <f>SUMPRODUCT((ton_f!$A$5:$A$562=Koonti_kuolleet!$B47)*(ton_f!$D$3:$R$3=Koonti_kuolleet!$B$3)*(ton_f!$B$5:$B$562=Koonti_kuolleet!S$3)*(ton_f!$D$5:$R$562)/5)</f>
        <v>0</v>
      </c>
      <c r="T47" s="6">
        <f>SUMPRODUCT((ton_f!$A$5:$A$562=Koonti_kuolleet!$B47)*(ton_f!$D$3:$R$3=Koonti_kuolleet!$B$3)*(ton_f!$B$5:$B$562=Koonti_kuolleet!T$3)*(ton_f!$D$5:$R$562)/5)</f>
        <v>0</v>
      </c>
      <c r="W47" s="25">
        <f t="shared" si="0"/>
        <v>3.6</v>
      </c>
      <c r="X47" s="25">
        <f t="shared" si="1"/>
        <v>3.6</v>
      </c>
      <c r="Y47" s="25">
        <f t="shared" si="2"/>
        <v>0</v>
      </c>
      <c r="Z47" s="25">
        <f t="shared" si="3"/>
        <v>0.4</v>
      </c>
      <c r="AA47" s="25">
        <f t="shared" si="4"/>
        <v>0.2</v>
      </c>
      <c r="AB47" s="25">
        <f t="shared" si="26"/>
        <v>3</v>
      </c>
      <c r="AC47" s="25">
        <f t="shared" si="27"/>
        <v>0</v>
      </c>
      <c r="AO47" s="5" t="s">
        <v>64</v>
      </c>
      <c r="AP47" s="6">
        <f t="shared" si="29"/>
        <v>132.54088870003079</v>
      </c>
      <c r="AQ47" s="6">
        <f t="shared" si="30"/>
        <v>132.54088870003079</v>
      </c>
      <c r="AR47" s="6">
        <f t="shared" si="31"/>
        <v>0</v>
      </c>
      <c r="AS47" s="6">
        <f t="shared" si="32"/>
        <v>10.955253920182971</v>
      </c>
      <c r="AT47" s="6">
        <f t="shared" si="33"/>
        <v>10.644277673199349</v>
      </c>
      <c r="AU47" s="6">
        <f t="shared" si="34"/>
        <v>110.94135710664847</v>
      </c>
      <c r="AV47" s="6">
        <f t="shared" si="28"/>
        <v>0</v>
      </c>
    </row>
    <row r="48" spans="2:67" x14ac:dyDescent="0.3">
      <c r="B48" s="5" t="s">
        <v>65</v>
      </c>
      <c r="C48" s="6">
        <f>SUMPRODUCT((ton_f!$A$5:$A$562=Koonti_kuolleet!$B48)*(ton_f!$D$3:$R$3=Koonti_kuolleet!$B$3)*(ton_f!$B$5:$B$562=Koonti_kuolleet!C$3)*(ton_f!$D$5:$R$562)/5)</f>
        <v>3.6</v>
      </c>
      <c r="D48" s="6">
        <f>SUMPRODUCT((ton_f!$A$5:$A$562=Koonti_kuolleet!$B48)*(ton_f!$D$3:$R$3=Koonti_kuolleet!$B$3)*(ton_f!$B$5:$B$562=Koonti_kuolleet!D$3)*(ton_f!$D$5:$R$562)/5)</f>
        <v>0.4</v>
      </c>
      <c r="E48" s="6">
        <f>SUMPRODUCT((ton_f!$A$5:$A$562=Koonti_kuolleet!$B48)*(ton_f!$D$3:$R$3=Koonti_kuolleet!$B$3)*(ton_f!$B$5:$B$562=Koonti_kuolleet!E$3)*(ton_f!$D$5:$R$562)/5)</f>
        <v>0.4</v>
      </c>
      <c r="F48" s="6">
        <f>SUMPRODUCT((ton_f!$A$5:$A$562=Koonti_kuolleet!$B48)*(ton_f!$D$3:$R$3=Koonti_kuolleet!$B$3)*(ton_f!$B$5:$B$562=Koonti_kuolleet!F$3)*(ton_f!$D$5:$R$562)/5)</f>
        <v>0</v>
      </c>
      <c r="G48" s="6">
        <f>SUMPRODUCT((ton_f!$A$5:$A$562=Koonti_kuolleet!$B48)*(ton_f!$D$3:$R$3=Koonti_kuolleet!$B$3)*(ton_f!$B$5:$B$562=Koonti_kuolleet!G$3)*(ton_f!$D$5:$R$562)/5)</f>
        <v>0</v>
      </c>
      <c r="H48" s="6">
        <f>SUMPRODUCT((ton_f!$A$5:$A$562=Koonti_kuolleet!$B48)*(ton_f!$D$3:$R$3=Koonti_kuolleet!$B$3)*(ton_f!$B$5:$B$562=Koonti_kuolleet!H$3)*(ton_f!$D$5:$R$562)/5)</f>
        <v>0</v>
      </c>
      <c r="I48" s="6">
        <f>SUMPRODUCT((ton_f!$A$5:$A$562=Koonti_kuolleet!$B48)*(ton_f!$D$3:$R$3=Koonti_kuolleet!$B$3)*(ton_f!$B$5:$B$562=Koonti_kuolleet!I$3)*(ton_f!$D$5:$R$562)/5)</f>
        <v>1.7999999999999998</v>
      </c>
      <c r="J48" s="6">
        <f>SUMPRODUCT((ton_f!$A$5:$A$562=Koonti_kuolleet!$B48)*(ton_f!$D$3:$R$3=Koonti_kuolleet!$B$3)*(ton_f!$B$5:$B$562=Koonti_kuolleet!J$3)*(ton_f!$D$5:$R$562)/5)</f>
        <v>1</v>
      </c>
      <c r="K48" s="6">
        <f>SUMPRODUCT((ton_f!$A$5:$A$562=Koonti_kuolleet!$B48)*(ton_f!$D$3:$R$3=Koonti_kuolleet!$B$3)*(ton_f!$B$5:$B$562=Koonti_kuolleet!K$3)*(ton_f!$D$5:$R$562)/5)</f>
        <v>0</v>
      </c>
      <c r="L48" s="6">
        <f>SUMPRODUCT((ton_f!$A$5:$A$562=Koonti_kuolleet!$B48)*(ton_f!$D$3:$R$3=Koonti_kuolleet!$B$3)*(ton_f!$B$5:$B$562=Koonti_kuolleet!L$3)*(ton_f!$D$5:$R$562)/5)</f>
        <v>0</v>
      </c>
      <c r="M48" s="6">
        <f>SUMPRODUCT((ton_f!$A$5:$A$562=Koonti_kuolleet!$B48)*(ton_f!$D$3:$R$3=Koonti_kuolleet!$B$3)*(ton_f!$B$5:$B$562=Koonti_kuolleet!M$3)*(ton_f!$D$5:$R$562)/5)</f>
        <v>0</v>
      </c>
      <c r="N48" s="6">
        <f>SUMPRODUCT((ton_f!$A$5:$A$562=Koonti_kuolleet!$B48)*(ton_f!$D$3:$R$3=Koonti_kuolleet!$B$3)*(ton_f!$B$5:$B$562=Koonti_kuolleet!N$3)*(ton_f!$D$5:$R$562)/5)</f>
        <v>0</v>
      </c>
      <c r="O48" s="6">
        <f>SUMPRODUCT((ton_f!$A$5:$A$562=Koonti_kuolleet!$B48)*(ton_f!$D$3:$R$3=Koonti_kuolleet!$B$3)*(ton_f!$B$5:$B$562=Koonti_kuolleet!O$3)*(ton_f!$D$5:$R$562)/5)</f>
        <v>0</v>
      </c>
      <c r="P48" s="6">
        <f>SUMPRODUCT((ton_f!$A$5:$A$562=Koonti_kuolleet!$B48)*(ton_f!$D$3:$R$3=Koonti_kuolleet!$B$3)*(ton_f!$B$5:$B$562=Koonti_kuolleet!P$3)*(ton_f!$D$5:$R$562)/5)</f>
        <v>0</v>
      </c>
      <c r="Q48" s="6">
        <f>SUMPRODUCT((ton_f!$A$5:$A$562=Koonti_kuolleet!$B48)*(ton_f!$D$3:$R$3=Koonti_kuolleet!$B$3)*(ton_f!$B$5:$B$562=Koonti_kuolleet!Q$3)*(ton_f!$D$5:$R$562)/5)</f>
        <v>0</v>
      </c>
      <c r="R48" s="6">
        <f>SUMPRODUCT((ton_f!$A$5:$A$562=Koonti_kuolleet!$B48)*(ton_f!$D$3:$R$3=Koonti_kuolleet!$B$3)*(ton_f!$B$5:$B$562=Koonti_kuolleet!R$3)*(ton_f!$D$5:$R$562)/5)</f>
        <v>0</v>
      </c>
      <c r="S48" s="6">
        <f>SUMPRODUCT((ton_f!$A$5:$A$562=Koonti_kuolleet!$B48)*(ton_f!$D$3:$R$3=Koonti_kuolleet!$B$3)*(ton_f!$B$5:$B$562=Koonti_kuolleet!S$3)*(ton_f!$D$5:$R$562)/5)</f>
        <v>0</v>
      </c>
      <c r="T48" s="6">
        <f>SUMPRODUCT((ton_f!$A$5:$A$562=Koonti_kuolleet!$B48)*(ton_f!$D$3:$R$3=Koonti_kuolleet!$B$3)*(ton_f!$B$5:$B$562=Koonti_kuolleet!T$3)*(ton_f!$D$5:$R$562)/5)</f>
        <v>0</v>
      </c>
      <c r="W48" s="25">
        <f t="shared" si="0"/>
        <v>3.5999999999999996</v>
      </c>
      <c r="X48" s="25">
        <f t="shared" si="1"/>
        <v>3.5999999999999996</v>
      </c>
      <c r="Y48" s="25">
        <f t="shared" si="2"/>
        <v>0.4</v>
      </c>
      <c r="Z48" s="25">
        <f t="shared" si="3"/>
        <v>0.4</v>
      </c>
      <c r="AA48" s="25">
        <f t="shared" si="4"/>
        <v>0</v>
      </c>
      <c r="AB48" s="25">
        <f t="shared" si="26"/>
        <v>2.8</v>
      </c>
      <c r="AC48" s="25">
        <f t="shared" si="27"/>
        <v>0</v>
      </c>
      <c r="AO48" s="5" t="s">
        <v>65</v>
      </c>
      <c r="AP48" s="6">
        <f t="shared" si="29"/>
        <v>124.24601414163735</v>
      </c>
      <c r="AQ48" s="6">
        <f t="shared" si="30"/>
        <v>124.24601414163735</v>
      </c>
      <c r="AR48" s="6">
        <f t="shared" si="31"/>
        <v>9.7454935885824678</v>
      </c>
      <c r="AS48" s="6">
        <f t="shared" si="32"/>
        <v>10.955253920182971</v>
      </c>
      <c r="AT48" s="6">
        <f t="shared" si="33"/>
        <v>0</v>
      </c>
      <c r="AU48" s="6">
        <f t="shared" si="34"/>
        <v>103.5452666328719</v>
      </c>
      <c r="AV48" s="6">
        <f t="shared" si="28"/>
        <v>0</v>
      </c>
    </row>
    <row r="49" spans="2:48" x14ac:dyDescent="0.3">
      <c r="B49" s="5" t="s">
        <v>66</v>
      </c>
      <c r="C49" s="6">
        <f>SUMPRODUCT((ton_f!$A$5:$A$562=Koonti_kuolleet!$B49)*(ton_f!$D$3:$R$3=Koonti_kuolleet!$B$3)*(ton_f!$B$5:$B$562=Koonti_kuolleet!C$3)*(ton_f!$D$5:$R$562)/5)</f>
        <v>3.2</v>
      </c>
      <c r="D49" s="6">
        <f>SUMPRODUCT((ton_f!$A$5:$A$562=Koonti_kuolleet!$B49)*(ton_f!$D$3:$R$3=Koonti_kuolleet!$B$3)*(ton_f!$B$5:$B$562=Koonti_kuolleet!D$3)*(ton_f!$D$5:$R$562)/5)</f>
        <v>0.60000000000000009</v>
      </c>
      <c r="E49" s="6">
        <f>SUMPRODUCT((ton_f!$A$5:$A$562=Koonti_kuolleet!$B49)*(ton_f!$D$3:$R$3=Koonti_kuolleet!$B$3)*(ton_f!$B$5:$B$562=Koonti_kuolleet!E$3)*(ton_f!$D$5:$R$562)/5)</f>
        <v>0.4</v>
      </c>
      <c r="F49" s="6">
        <f>SUMPRODUCT((ton_f!$A$5:$A$562=Koonti_kuolleet!$B49)*(ton_f!$D$3:$R$3=Koonti_kuolleet!$B$3)*(ton_f!$B$5:$B$562=Koonti_kuolleet!F$3)*(ton_f!$D$5:$R$562)/5)</f>
        <v>0</v>
      </c>
      <c r="G49" s="6">
        <f>SUMPRODUCT((ton_f!$A$5:$A$562=Koonti_kuolleet!$B49)*(ton_f!$D$3:$R$3=Koonti_kuolleet!$B$3)*(ton_f!$B$5:$B$562=Koonti_kuolleet!G$3)*(ton_f!$D$5:$R$562)/5)</f>
        <v>0</v>
      </c>
      <c r="H49" s="6">
        <f>SUMPRODUCT((ton_f!$A$5:$A$562=Koonti_kuolleet!$B49)*(ton_f!$D$3:$R$3=Koonti_kuolleet!$B$3)*(ton_f!$B$5:$B$562=Koonti_kuolleet!H$3)*(ton_f!$D$5:$R$562)/5)</f>
        <v>0</v>
      </c>
      <c r="I49" s="6">
        <f>SUMPRODUCT((ton_f!$A$5:$A$562=Koonti_kuolleet!$B49)*(ton_f!$D$3:$R$3=Koonti_kuolleet!$B$3)*(ton_f!$B$5:$B$562=Koonti_kuolleet!I$3)*(ton_f!$D$5:$R$562)/5)</f>
        <v>0.8</v>
      </c>
      <c r="J49" s="6">
        <f>SUMPRODUCT((ton_f!$A$5:$A$562=Koonti_kuolleet!$B49)*(ton_f!$D$3:$R$3=Koonti_kuolleet!$B$3)*(ton_f!$B$5:$B$562=Koonti_kuolleet!J$3)*(ton_f!$D$5:$R$562)/5)</f>
        <v>1.4</v>
      </c>
      <c r="K49" s="6">
        <f>SUMPRODUCT((ton_f!$A$5:$A$562=Koonti_kuolleet!$B49)*(ton_f!$D$3:$R$3=Koonti_kuolleet!$B$3)*(ton_f!$B$5:$B$562=Koonti_kuolleet!K$3)*(ton_f!$D$5:$R$562)/5)</f>
        <v>0</v>
      </c>
      <c r="L49" s="6">
        <f>SUMPRODUCT((ton_f!$A$5:$A$562=Koonti_kuolleet!$B49)*(ton_f!$D$3:$R$3=Koonti_kuolleet!$B$3)*(ton_f!$B$5:$B$562=Koonti_kuolleet!L$3)*(ton_f!$D$5:$R$562)/5)</f>
        <v>0</v>
      </c>
      <c r="M49" s="6">
        <f>SUMPRODUCT((ton_f!$A$5:$A$562=Koonti_kuolleet!$B49)*(ton_f!$D$3:$R$3=Koonti_kuolleet!$B$3)*(ton_f!$B$5:$B$562=Koonti_kuolleet!M$3)*(ton_f!$D$5:$R$562)/5)</f>
        <v>0</v>
      </c>
      <c r="N49" s="6">
        <f>SUMPRODUCT((ton_f!$A$5:$A$562=Koonti_kuolleet!$B49)*(ton_f!$D$3:$R$3=Koonti_kuolleet!$B$3)*(ton_f!$B$5:$B$562=Koonti_kuolleet!N$3)*(ton_f!$D$5:$R$562)/5)</f>
        <v>0</v>
      </c>
      <c r="O49" s="6">
        <f>SUMPRODUCT((ton_f!$A$5:$A$562=Koonti_kuolleet!$B49)*(ton_f!$D$3:$R$3=Koonti_kuolleet!$B$3)*(ton_f!$B$5:$B$562=Koonti_kuolleet!O$3)*(ton_f!$D$5:$R$562)/5)</f>
        <v>0</v>
      </c>
      <c r="P49" s="6">
        <f>SUMPRODUCT((ton_f!$A$5:$A$562=Koonti_kuolleet!$B49)*(ton_f!$D$3:$R$3=Koonti_kuolleet!$B$3)*(ton_f!$B$5:$B$562=Koonti_kuolleet!P$3)*(ton_f!$D$5:$R$562)/5)</f>
        <v>0</v>
      </c>
      <c r="Q49" s="6">
        <f>SUMPRODUCT((ton_f!$A$5:$A$562=Koonti_kuolleet!$B49)*(ton_f!$D$3:$R$3=Koonti_kuolleet!$B$3)*(ton_f!$B$5:$B$562=Koonti_kuolleet!Q$3)*(ton_f!$D$5:$R$562)/5)</f>
        <v>0</v>
      </c>
      <c r="R49" s="6">
        <f>SUMPRODUCT((ton_f!$A$5:$A$562=Koonti_kuolleet!$B49)*(ton_f!$D$3:$R$3=Koonti_kuolleet!$B$3)*(ton_f!$B$5:$B$562=Koonti_kuolleet!R$3)*(ton_f!$D$5:$R$562)/5)</f>
        <v>0</v>
      </c>
      <c r="S49" s="6">
        <f>SUMPRODUCT((ton_f!$A$5:$A$562=Koonti_kuolleet!$B49)*(ton_f!$D$3:$R$3=Koonti_kuolleet!$B$3)*(ton_f!$B$5:$B$562=Koonti_kuolleet!S$3)*(ton_f!$D$5:$R$562)/5)</f>
        <v>0</v>
      </c>
      <c r="T49" s="6">
        <f>SUMPRODUCT((ton_f!$A$5:$A$562=Koonti_kuolleet!$B49)*(ton_f!$D$3:$R$3=Koonti_kuolleet!$B$3)*(ton_f!$B$5:$B$562=Koonti_kuolleet!T$3)*(ton_f!$D$5:$R$562)/5)</f>
        <v>0</v>
      </c>
      <c r="W49" s="25">
        <f t="shared" si="0"/>
        <v>3.2</v>
      </c>
      <c r="X49" s="25">
        <f t="shared" si="1"/>
        <v>3.2</v>
      </c>
      <c r="Y49" s="25">
        <f t="shared" si="2"/>
        <v>0.60000000000000009</v>
      </c>
      <c r="Z49" s="25">
        <f t="shared" si="3"/>
        <v>0.4</v>
      </c>
      <c r="AA49" s="25">
        <f t="shared" si="4"/>
        <v>0</v>
      </c>
      <c r="AB49" s="25">
        <f t="shared" si="26"/>
        <v>2.2000000000000002</v>
      </c>
      <c r="AC49" s="25">
        <f t="shared" si="27"/>
        <v>0</v>
      </c>
      <c r="AO49" s="5" t="s">
        <v>66</v>
      </c>
      <c r="AP49" s="6">
        <f t="shared" si="29"/>
        <v>106.93048951459889</v>
      </c>
      <c r="AQ49" s="6">
        <f t="shared" si="30"/>
        <v>106.93048951459889</v>
      </c>
      <c r="AR49" s="6">
        <f t="shared" si="31"/>
        <v>14.618240382873703</v>
      </c>
      <c r="AS49" s="6">
        <f t="shared" si="32"/>
        <v>10.955253920182971</v>
      </c>
      <c r="AT49" s="6">
        <f t="shared" si="33"/>
        <v>0</v>
      </c>
      <c r="AU49" s="6">
        <f t="shared" si="34"/>
        <v>81.356995211542213</v>
      </c>
      <c r="AV49" s="6">
        <f t="shared" si="28"/>
        <v>0</v>
      </c>
    </row>
    <row r="50" spans="2:48" x14ac:dyDescent="0.3">
      <c r="B50" s="5" t="s">
        <v>67</v>
      </c>
      <c r="C50" s="6">
        <f>SUMPRODUCT((ton_f!$A$5:$A$562=Koonti_kuolleet!$B50)*(ton_f!$D$3:$R$3=Koonti_kuolleet!$B$3)*(ton_f!$B$5:$B$562=Koonti_kuolleet!C$3)*(ton_f!$D$5:$R$562)/5)</f>
        <v>3.2</v>
      </c>
      <c r="D50" s="6">
        <f>SUMPRODUCT((ton_f!$A$5:$A$562=Koonti_kuolleet!$B50)*(ton_f!$D$3:$R$3=Koonti_kuolleet!$B$3)*(ton_f!$B$5:$B$562=Koonti_kuolleet!D$3)*(ton_f!$D$5:$R$562)/5)</f>
        <v>0.8</v>
      </c>
      <c r="E50" s="6">
        <f>SUMPRODUCT((ton_f!$A$5:$A$562=Koonti_kuolleet!$B50)*(ton_f!$D$3:$R$3=Koonti_kuolleet!$B$3)*(ton_f!$B$5:$B$562=Koonti_kuolleet!E$3)*(ton_f!$D$5:$R$562)/5)</f>
        <v>0.2</v>
      </c>
      <c r="F50" s="6">
        <f>SUMPRODUCT((ton_f!$A$5:$A$562=Koonti_kuolleet!$B50)*(ton_f!$D$3:$R$3=Koonti_kuolleet!$B$3)*(ton_f!$B$5:$B$562=Koonti_kuolleet!F$3)*(ton_f!$D$5:$R$562)/5)</f>
        <v>0</v>
      </c>
      <c r="G50" s="6">
        <f>SUMPRODUCT((ton_f!$A$5:$A$562=Koonti_kuolleet!$B50)*(ton_f!$D$3:$R$3=Koonti_kuolleet!$B$3)*(ton_f!$B$5:$B$562=Koonti_kuolleet!G$3)*(ton_f!$D$5:$R$562)/5)</f>
        <v>0</v>
      </c>
      <c r="H50" s="6">
        <f>SUMPRODUCT((ton_f!$A$5:$A$562=Koonti_kuolleet!$B50)*(ton_f!$D$3:$R$3=Koonti_kuolleet!$B$3)*(ton_f!$B$5:$B$562=Koonti_kuolleet!H$3)*(ton_f!$D$5:$R$562)/5)</f>
        <v>0</v>
      </c>
      <c r="I50" s="6">
        <f>SUMPRODUCT((ton_f!$A$5:$A$562=Koonti_kuolleet!$B50)*(ton_f!$D$3:$R$3=Koonti_kuolleet!$B$3)*(ton_f!$B$5:$B$562=Koonti_kuolleet!I$3)*(ton_f!$D$5:$R$562)/5)</f>
        <v>1.4000000000000001</v>
      </c>
      <c r="J50" s="6">
        <f>SUMPRODUCT((ton_f!$A$5:$A$562=Koonti_kuolleet!$B50)*(ton_f!$D$3:$R$3=Koonti_kuolleet!$B$3)*(ton_f!$B$5:$B$562=Koonti_kuolleet!J$3)*(ton_f!$D$5:$R$562)/5)</f>
        <v>0.4</v>
      </c>
      <c r="K50" s="6">
        <f>SUMPRODUCT((ton_f!$A$5:$A$562=Koonti_kuolleet!$B50)*(ton_f!$D$3:$R$3=Koonti_kuolleet!$B$3)*(ton_f!$B$5:$B$562=Koonti_kuolleet!K$3)*(ton_f!$D$5:$R$562)/5)</f>
        <v>0</v>
      </c>
      <c r="L50" s="6">
        <f>SUMPRODUCT((ton_f!$A$5:$A$562=Koonti_kuolleet!$B50)*(ton_f!$D$3:$R$3=Koonti_kuolleet!$B$3)*(ton_f!$B$5:$B$562=Koonti_kuolleet!L$3)*(ton_f!$D$5:$R$562)/5)</f>
        <v>0</v>
      </c>
      <c r="M50" s="6">
        <f>SUMPRODUCT((ton_f!$A$5:$A$562=Koonti_kuolleet!$B50)*(ton_f!$D$3:$R$3=Koonti_kuolleet!$B$3)*(ton_f!$B$5:$B$562=Koonti_kuolleet!M$3)*(ton_f!$D$5:$R$562)/5)</f>
        <v>0.2</v>
      </c>
      <c r="N50" s="6">
        <f>SUMPRODUCT((ton_f!$A$5:$A$562=Koonti_kuolleet!$B50)*(ton_f!$D$3:$R$3=Koonti_kuolleet!$B$3)*(ton_f!$B$5:$B$562=Koonti_kuolleet!N$3)*(ton_f!$D$5:$R$562)/5)</f>
        <v>0</v>
      </c>
      <c r="O50" s="6">
        <f>SUMPRODUCT((ton_f!$A$5:$A$562=Koonti_kuolleet!$B50)*(ton_f!$D$3:$R$3=Koonti_kuolleet!$B$3)*(ton_f!$B$5:$B$562=Koonti_kuolleet!O$3)*(ton_f!$D$5:$R$562)/5)</f>
        <v>0</v>
      </c>
      <c r="P50" s="6">
        <f>SUMPRODUCT((ton_f!$A$5:$A$562=Koonti_kuolleet!$B50)*(ton_f!$D$3:$R$3=Koonti_kuolleet!$B$3)*(ton_f!$B$5:$B$562=Koonti_kuolleet!P$3)*(ton_f!$D$5:$R$562)/5)</f>
        <v>0.2</v>
      </c>
      <c r="Q50" s="6">
        <f>SUMPRODUCT((ton_f!$A$5:$A$562=Koonti_kuolleet!$B50)*(ton_f!$D$3:$R$3=Koonti_kuolleet!$B$3)*(ton_f!$B$5:$B$562=Koonti_kuolleet!Q$3)*(ton_f!$D$5:$R$562)/5)</f>
        <v>0</v>
      </c>
      <c r="R50" s="6">
        <f>SUMPRODUCT((ton_f!$A$5:$A$562=Koonti_kuolleet!$B50)*(ton_f!$D$3:$R$3=Koonti_kuolleet!$B$3)*(ton_f!$B$5:$B$562=Koonti_kuolleet!R$3)*(ton_f!$D$5:$R$562)/5)</f>
        <v>0</v>
      </c>
      <c r="S50" s="6">
        <f>SUMPRODUCT((ton_f!$A$5:$A$562=Koonti_kuolleet!$B50)*(ton_f!$D$3:$R$3=Koonti_kuolleet!$B$3)*(ton_f!$B$5:$B$562=Koonti_kuolleet!S$3)*(ton_f!$D$5:$R$562)/5)</f>
        <v>0</v>
      </c>
      <c r="T50" s="6">
        <f>SUMPRODUCT((ton_f!$A$5:$A$562=Koonti_kuolleet!$B50)*(ton_f!$D$3:$R$3=Koonti_kuolleet!$B$3)*(ton_f!$B$5:$B$562=Koonti_kuolleet!T$3)*(ton_f!$D$5:$R$562)/5)</f>
        <v>0</v>
      </c>
      <c r="W50" s="25">
        <f t="shared" si="0"/>
        <v>3.2000000000000006</v>
      </c>
      <c r="X50" s="25">
        <f t="shared" si="1"/>
        <v>3.2000000000000006</v>
      </c>
      <c r="Y50" s="25">
        <f t="shared" si="2"/>
        <v>0.8</v>
      </c>
      <c r="Z50" s="25">
        <f t="shared" si="3"/>
        <v>0.2</v>
      </c>
      <c r="AA50" s="25">
        <f t="shared" si="4"/>
        <v>0</v>
      </c>
      <c r="AB50" s="25">
        <f t="shared" si="26"/>
        <v>2.2000000000000006</v>
      </c>
      <c r="AC50" s="25">
        <f t="shared" si="27"/>
        <v>0</v>
      </c>
      <c r="AO50" s="5" t="s">
        <v>67</v>
      </c>
      <c r="AP50" s="6">
        <f t="shared" si="29"/>
        <v>106.32560934879865</v>
      </c>
      <c r="AQ50" s="6">
        <f t="shared" si="30"/>
        <v>106.32560934879865</v>
      </c>
      <c r="AR50" s="6">
        <f t="shared" si="31"/>
        <v>19.490987177164936</v>
      </c>
      <c r="AS50" s="6">
        <f t="shared" si="32"/>
        <v>5.4776269600914853</v>
      </c>
      <c r="AT50" s="6">
        <f t="shared" si="33"/>
        <v>0</v>
      </c>
      <c r="AU50" s="6">
        <f t="shared" si="34"/>
        <v>81.356995211542227</v>
      </c>
      <c r="AV50" s="6">
        <f t="shared" si="28"/>
        <v>0</v>
      </c>
    </row>
    <row r="51" spans="2:48" x14ac:dyDescent="0.3">
      <c r="B51" s="5" t="s">
        <v>68</v>
      </c>
      <c r="C51" s="6">
        <f>SUMPRODUCT((ton_f!$A$5:$A$562=Koonti_kuolleet!$B51)*(ton_f!$D$3:$R$3=Koonti_kuolleet!$B$3)*(ton_f!$B$5:$B$562=Koonti_kuolleet!C$3)*(ton_f!$D$5:$R$562)/5)</f>
        <v>3.8</v>
      </c>
      <c r="D51" s="6">
        <f>SUMPRODUCT((ton_f!$A$5:$A$562=Koonti_kuolleet!$B51)*(ton_f!$D$3:$R$3=Koonti_kuolleet!$B$3)*(ton_f!$B$5:$B$562=Koonti_kuolleet!D$3)*(ton_f!$D$5:$R$562)/5)</f>
        <v>0.60000000000000009</v>
      </c>
      <c r="E51" s="6">
        <f>SUMPRODUCT((ton_f!$A$5:$A$562=Koonti_kuolleet!$B51)*(ton_f!$D$3:$R$3=Koonti_kuolleet!$B$3)*(ton_f!$B$5:$B$562=Koonti_kuolleet!E$3)*(ton_f!$D$5:$R$562)/5)</f>
        <v>0.4</v>
      </c>
      <c r="F51" s="6">
        <f>SUMPRODUCT((ton_f!$A$5:$A$562=Koonti_kuolleet!$B51)*(ton_f!$D$3:$R$3=Koonti_kuolleet!$B$3)*(ton_f!$B$5:$B$562=Koonti_kuolleet!F$3)*(ton_f!$D$5:$R$562)/5)</f>
        <v>0</v>
      </c>
      <c r="G51" s="6">
        <f>SUMPRODUCT((ton_f!$A$5:$A$562=Koonti_kuolleet!$B51)*(ton_f!$D$3:$R$3=Koonti_kuolleet!$B$3)*(ton_f!$B$5:$B$562=Koonti_kuolleet!G$3)*(ton_f!$D$5:$R$562)/5)</f>
        <v>0</v>
      </c>
      <c r="H51" s="6">
        <f>SUMPRODUCT((ton_f!$A$5:$A$562=Koonti_kuolleet!$B51)*(ton_f!$D$3:$R$3=Koonti_kuolleet!$B$3)*(ton_f!$B$5:$B$562=Koonti_kuolleet!H$3)*(ton_f!$D$5:$R$562)/5)</f>
        <v>0</v>
      </c>
      <c r="I51" s="6">
        <f>SUMPRODUCT((ton_f!$A$5:$A$562=Koonti_kuolleet!$B51)*(ton_f!$D$3:$R$3=Koonti_kuolleet!$B$3)*(ton_f!$B$5:$B$562=Koonti_kuolleet!I$3)*(ton_f!$D$5:$R$562)/5)</f>
        <v>1.6</v>
      </c>
      <c r="J51" s="6">
        <f>SUMPRODUCT((ton_f!$A$5:$A$562=Koonti_kuolleet!$B51)*(ton_f!$D$3:$R$3=Koonti_kuolleet!$B$3)*(ton_f!$B$5:$B$562=Koonti_kuolleet!J$3)*(ton_f!$D$5:$R$562)/5)</f>
        <v>1</v>
      </c>
      <c r="K51" s="6">
        <f>SUMPRODUCT((ton_f!$A$5:$A$562=Koonti_kuolleet!$B51)*(ton_f!$D$3:$R$3=Koonti_kuolleet!$B$3)*(ton_f!$B$5:$B$562=Koonti_kuolleet!K$3)*(ton_f!$D$5:$R$562)/5)</f>
        <v>0</v>
      </c>
      <c r="L51" s="6">
        <f>SUMPRODUCT((ton_f!$A$5:$A$562=Koonti_kuolleet!$B51)*(ton_f!$D$3:$R$3=Koonti_kuolleet!$B$3)*(ton_f!$B$5:$B$562=Koonti_kuolleet!L$3)*(ton_f!$D$5:$R$562)/5)</f>
        <v>0</v>
      </c>
      <c r="M51" s="6">
        <f>SUMPRODUCT((ton_f!$A$5:$A$562=Koonti_kuolleet!$B51)*(ton_f!$D$3:$R$3=Koonti_kuolleet!$B$3)*(ton_f!$B$5:$B$562=Koonti_kuolleet!M$3)*(ton_f!$D$5:$R$562)/5)</f>
        <v>0</v>
      </c>
      <c r="N51" s="6">
        <f>SUMPRODUCT((ton_f!$A$5:$A$562=Koonti_kuolleet!$B51)*(ton_f!$D$3:$R$3=Koonti_kuolleet!$B$3)*(ton_f!$B$5:$B$562=Koonti_kuolleet!N$3)*(ton_f!$D$5:$R$562)/5)</f>
        <v>0</v>
      </c>
      <c r="O51" s="6">
        <f>SUMPRODUCT((ton_f!$A$5:$A$562=Koonti_kuolleet!$B51)*(ton_f!$D$3:$R$3=Koonti_kuolleet!$B$3)*(ton_f!$B$5:$B$562=Koonti_kuolleet!O$3)*(ton_f!$D$5:$R$562)/5)</f>
        <v>0.2</v>
      </c>
      <c r="P51" s="6">
        <f>SUMPRODUCT((ton_f!$A$5:$A$562=Koonti_kuolleet!$B51)*(ton_f!$D$3:$R$3=Koonti_kuolleet!$B$3)*(ton_f!$B$5:$B$562=Koonti_kuolleet!P$3)*(ton_f!$D$5:$R$562)/5)</f>
        <v>0</v>
      </c>
      <c r="Q51" s="6">
        <f>SUMPRODUCT((ton_f!$A$5:$A$562=Koonti_kuolleet!$B51)*(ton_f!$D$3:$R$3=Koonti_kuolleet!$B$3)*(ton_f!$B$5:$B$562=Koonti_kuolleet!Q$3)*(ton_f!$D$5:$R$562)/5)</f>
        <v>0</v>
      </c>
      <c r="R51" s="6">
        <f>SUMPRODUCT((ton_f!$A$5:$A$562=Koonti_kuolleet!$B51)*(ton_f!$D$3:$R$3=Koonti_kuolleet!$B$3)*(ton_f!$B$5:$B$562=Koonti_kuolleet!R$3)*(ton_f!$D$5:$R$562)/5)</f>
        <v>0</v>
      </c>
      <c r="S51" s="6">
        <f>SUMPRODUCT((ton_f!$A$5:$A$562=Koonti_kuolleet!$B51)*(ton_f!$D$3:$R$3=Koonti_kuolleet!$B$3)*(ton_f!$B$5:$B$562=Koonti_kuolleet!S$3)*(ton_f!$D$5:$R$562)/5)</f>
        <v>0</v>
      </c>
      <c r="T51" s="6">
        <f>SUMPRODUCT((ton_f!$A$5:$A$562=Koonti_kuolleet!$B51)*(ton_f!$D$3:$R$3=Koonti_kuolleet!$B$3)*(ton_f!$B$5:$B$562=Koonti_kuolleet!T$3)*(ton_f!$D$5:$R$562)/5)</f>
        <v>0</v>
      </c>
      <c r="W51" s="25">
        <f t="shared" si="0"/>
        <v>3.8000000000000003</v>
      </c>
      <c r="X51" s="25">
        <f t="shared" si="1"/>
        <v>3.8000000000000003</v>
      </c>
      <c r="Y51" s="25">
        <f t="shared" si="2"/>
        <v>0.60000000000000009</v>
      </c>
      <c r="Z51" s="25">
        <f t="shared" si="3"/>
        <v>0.4</v>
      </c>
      <c r="AA51" s="25">
        <f t="shared" si="4"/>
        <v>0</v>
      </c>
      <c r="AB51" s="25">
        <f t="shared" si="26"/>
        <v>2.8000000000000003</v>
      </c>
      <c r="AC51" s="25">
        <f t="shared" si="27"/>
        <v>0</v>
      </c>
      <c r="AO51" s="5" t="s">
        <v>68</v>
      </c>
      <c r="AP51" s="6">
        <f t="shared" si="29"/>
        <v>129.11876093592858</v>
      </c>
      <c r="AQ51" s="6">
        <f t="shared" si="30"/>
        <v>129.11876093592858</v>
      </c>
      <c r="AR51" s="6">
        <f t="shared" si="31"/>
        <v>14.618240382873703</v>
      </c>
      <c r="AS51" s="6">
        <f t="shared" si="32"/>
        <v>10.955253920182971</v>
      </c>
      <c r="AT51" s="6">
        <f t="shared" si="33"/>
        <v>0</v>
      </c>
      <c r="AU51" s="6">
        <f t="shared" si="34"/>
        <v>103.54526663287191</v>
      </c>
      <c r="AV51" s="6">
        <f t="shared" si="28"/>
        <v>0</v>
      </c>
    </row>
    <row r="52" spans="2:48" x14ac:dyDescent="0.3">
      <c r="B52" s="5" t="s">
        <v>69</v>
      </c>
      <c r="C52" s="6">
        <f>SUMPRODUCT((ton_f!$A$5:$A$562=Koonti_kuolleet!$B52)*(ton_f!$D$3:$R$3=Koonti_kuolleet!$B$3)*(ton_f!$B$5:$B$562=Koonti_kuolleet!C$3)*(ton_f!$D$5:$R$562)/5)</f>
        <v>2.4</v>
      </c>
      <c r="D52" s="6">
        <f>SUMPRODUCT((ton_f!$A$5:$A$562=Koonti_kuolleet!$B52)*(ton_f!$D$3:$R$3=Koonti_kuolleet!$B$3)*(ton_f!$B$5:$B$562=Koonti_kuolleet!D$3)*(ton_f!$D$5:$R$562)/5)</f>
        <v>1</v>
      </c>
      <c r="E52" s="6">
        <f>SUMPRODUCT((ton_f!$A$5:$A$562=Koonti_kuolleet!$B52)*(ton_f!$D$3:$R$3=Koonti_kuolleet!$B$3)*(ton_f!$B$5:$B$562=Koonti_kuolleet!E$3)*(ton_f!$D$5:$R$562)/5)</f>
        <v>0</v>
      </c>
      <c r="F52" s="6">
        <f>SUMPRODUCT((ton_f!$A$5:$A$562=Koonti_kuolleet!$B52)*(ton_f!$D$3:$R$3=Koonti_kuolleet!$B$3)*(ton_f!$B$5:$B$562=Koonti_kuolleet!F$3)*(ton_f!$D$5:$R$562)/5)</f>
        <v>0</v>
      </c>
      <c r="G52" s="6">
        <f>SUMPRODUCT((ton_f!$A$5:$A$562=Koonti_kuolleet!$B52)*(ton_f!$D$3:$R$3=Koonti_kuolleet!$B$3)*(ton_f!$B$5:$B$562=Koonti_kuolleet!G$3)*(ton_f!$D$5:$R$562)/5)</f>
        <v>0</v>
      </c>
      <c r="H52" s="6">
        <f>SUMPRODUCT((ton_f!$A$5:$A$562=Koonti_kuolleet!$B52)*(ton_f!$D$3:$R$3=Koonti_kuolleet!$B$3)*(ton_f!$B$5:$B$562=Koonti_kuolleet!H$3)*(ton_f!$D$5:$R$562)/5)</f>
        <v>0</v>
      </c>
      <c r="I52" s="6">
        <f>SUMPRODUCT((ton_f!$A$5:$A$562=Koonti_kuolleet!$B52)*(ton_f!$D$3:$R$3=Koonti_kuolleet!$B$3)*(ton_f!$B$5:$B$562=Koonti_kuolleet!I$3)*(ton_f!$D$5:$R$562)/5)</f>
        <v>0.8</v>
      </c>
      <c r="J52" s="6">
        <f>SUMPRODUCT((ton_f!$A$5:$A$562=Koonti_kuolleet!$B52)*(ton_f!$D$3:$R$3=Koonti_kuolleet!$B$3)*(ton_f!$B$5:$B$562=Koonti_kuolleet!J$3)*(ton_f!$D$5:$R$562)/5)</f>
        <v>0.4</v>
      </c>
      <c r="K52" s="6">
        <f>SUMPRODUCT((ton_f!$A$5:$A$562=Koonti_kuolleet!$B52)*(ton_f!$D$3:$R$3=Koonti_kuolleet!$B$3)*(ton_f!$B$5:$B$562=Koonti_kuolleet!K$3)*(ton_f!$D$5:$R$562)/5)</f>
        <v>0</v>
      </c>
      <c r="L52" s="6">
        <f>SUMPRODUCT((ton_f!$A$5:$A$562=Koonti_kuolleet!$B52)*(ton_f!$D$3:$R$3=Koonti_kuolleet!$B$3)*(ton_f!$B$5:$B$562=Koonti_kuolleet!L$3)*(ton_f!$D$5:$R$562)/5)</f>
        <v>0</v>
      </c>
      <c r="M52" s="6">
        <f>SUMPRODUCT((ton_f!$A$5:$A$562=Koonti_kuolleet!$B52)*(ton_f!$D$3:$R$3=Koonti_kuolleet!$B$3)*(ton_f!$B$5:$B$562=Koonti_kuolleet!M$3)*(ton_f!$D$5:$R$562)/5)</f>
        <v>0</v>
      </c>
      <c r="N52" s="6">
        <f>SUMPRODUCT((ton_f!$A$5:$A$562=Koonti_kuolleet!$B52)*(ton_f!$D$3:$R$3=Koonti_kuolleet!$B$3)*(ton_f!$B$5:$B$562=Koonti_kuolleet!N$3)*(ton_f!$D$5:$R$562)/5)</f>
        <v>0</v>
      </c>
      <c r="O52" s="6">
        <f>SUMPRODUCT((ton_f!$A$5:$A$562=Koonti_kuolleet!$B52)*(ton_f!$D$3:$R$3=Koonti_kuolleet!$B$3)*(ton_f!$B$5:$B$562=Koonti_kuolleet!O$3)*(ton_f!$D$5:$R$562)/5)</f>
        <v>0</v>
      </c>
      <c r="P52" s="6">
        <f>SUMPRODUCT((ton_f!$A$5:$A$562=Koonti_kuolleet!$B52)*(ton_f!$D$3:$R$3=Koonti_kuolleet!$B$3)*(ton_f!$B$5:$B$562=Koonti_kuolleet!P$3)*(ton_f!$D$5:$R$562)/5)</f>
        <v>0.2</v>
      </c>
      <c r="Q52" s="6">
        <f>SUMPRODUCT((ton_f!$A$5:$A$562=Koonti_kuolleet!$B52)*(ton_f!$D$3:$R$3=Koonti_kuolleet!$B$3)*(ton_f!$B$5:$B$562=Koonti_kuolleet!Q$3)*(ton_f!$D$5:$R$562)/5)</f>
        <v>0</v>
      </c>
      <c r="R52" s="6">
        <f>SUMPRODUCT((ton_f!$A$5:$A$562=Koonti_kuolleet!$B52)*(ton_f!$D$3:$R$3=Koonti_kuolleet!$B$3)*(ton_f!$B$5:$B$562=Koonti_kuolleet!R$3)*(ton_f!$D$5:$R$562)/5)</f>
        <v>0</v>
      </c>
      <c r="S52" s="6">
        <f>SUMPRODUCT((ton_f!$A$5:$A$562=Koonti_kuolleet!$B52)*(ton_f!$D$3:$R$3=Koonti_kuolleet!$B$3)*(ton_f!$B$5:$B$562=Koonti_kuolleet!S$3)*(ton_f!$D$5:$R$562)/5)</f>
        <v>0</v>
      </c>
      <c r="T52" s="6">
        <f>SUMPRODUCT((ton_f!$A$5:$A$562=Koonti_kuolleet!$B52)*(ton_f!$D$3:$R$3=Koonti_kuolleet!$B$3)*(ton_f!$B$5:$B$562=Koonti_kuolleet!T$3)*(ton_f!$D$5:$R$562)/5)</f>
        <v>0</v>
      </c>
      <c r="W52" s="25">
        <f t="shared" si="0"/>
        <v>2.4000000000000004</v>
      </c>
      <c r="X52" s="25">
        <f t="shared" si="1"/>
        <v>2.4000000000000004</v>
      </c>
      <c r="Y52" s="25">
        <f t="shared" si="2"/>
        <v>1</v>
      </c>
      <c r="Z52" s="25">
        <f t="shared" si="3"/>
        <v>0</v>
      </c>
      <c r="AA52" s="25">
        <f t="shared" si="4"/>
        <v>0</v>
      </c>
      <c r="AB52" s="25">
        <f t="shared" si="26"/>
        <v>1.4000000000000001</v>
      </c>
      <c r="AC52" s="25">
        <f t="shared" si="27"/>
        <v>0</v>
      </c>
      <c r="AO52" s="5" t="s">
        <v>69</v>
      </c>
      <c r="AP52" s="6">
        <f t="shared" si="29"/>
        <v>76.136367287892128</v>
      </c>
      <c r="AQ52" s="6">
        <f t="shared" si="30"/>
        <v>76.136367287892128</v>
      </c>
      <c r="AR52" s="6">
        <f t="shared" si="31"/>
        <v>24.363733971456167</v>
      </c>
      <c r="AS52" s="6">
        <f t="shared" si="32"/>
        <v>0</v>
      </c>
      <c r="AT52" s="6">
        <f t="shared" si="33"/>
        <v>0</v>
      </c>
      <c r="AU52" s="6">
        <f t="shared" si="34"/>
        <v>51.772633316435957</v>
      </c>
      <c r="AV52" s="6">
        <f t="shared" si="28"/>
        <v>0</v>
      </c>
    </row>
    <row r="53" spans="2:48" x14ac:dyDescent="0.3">
      <c r="B53" s="5" t="s">
        <v>70</v>
      </c>
      <c r="C53" s="6">
        <f>SUMPRODUCT((ton_f!$A$5:$A$562=Koonti_kuolleet!$B53)*(ton_f!$D$3:$R$3=Koonti_kuolleet!$B$3)*(ton_f!$B$5:$B$562=Koonti_kuolleet!C$3)*(ton_f!$D$5:$R$562)/5)</f>
        <v>0.8</v>
      </c>
      <c r="D53" s="6">
        <f>SUMPRODUCT((ton_f!$A$5:$A$562=Koonti_kuolleet!$B53)*(ton_f!$D$3:$R$3=Koonti_kuolleet!$B$3)*(ton_f!$B$5:$B$562=Koonti_kuolleet!D$3)*(ton_f!$D$5:$R$562)/5)</f>
        <v>0.2</v>
      </c>
      <c r="E53" s="6">
        <f>SUMPRODUCT((ton_f!$A$5:$A$562=Koonti_kuolleet!$B53)*(ton_f!$D$3:$R$3=Koonti_kuolleet!$B$3)*(ton_f!$B$5:$B$562=Koonti_kuolleet!E$3)*(ton_f!$D$5:$R$562)/5)</f>
        <v>0.4</v>
      </c>
      <c r="F53" s="6">
        <f>SUMPRODUCT((ton_f!$A$5:$A$562=Koonti_kuolleet!$B53)*(ton_f!$D$3:$R$3=Koonti_kuolleet!$B$3)*(ton_f!$B$5:$B$562=Koonti_kuolleet!F$3)*(ton_f!$D$5:$R$562)/5)</f>
        <v>0</v>
      </c>
      <c r="G53" s="6">
        <f>SUMPRODUCT((ton_f!$A$5:$A$562=Koonti_kuolleet!$B53)*(ton_f!$D$3:$R$3=Koonti_kuolleet!$B$3)*(ton_f!$B$5:$B$562=Koonti_kuolleet!G$3)*(ton_f!$D$5:$R$562)/5)</f>
        <v>0</v>
      </c>
      <c r="H53" s="6">
        <f>SUMPRODUCT((ton_f!$A$5:$A$562=Koonti_kuolleet!$B53)*(ton_f!$D$3:$R$3=Koonti_kuolleet!$B$3)*(ton_f!$B$5:$B$562=Koonti_kuolleet!H$3)*(ton_f!$D$5:$R$562)/5)</f>
        <v>0</v>
      </c>
      <c r="I53" s="6">
        <f>SUMPRODUCT((ton_f!$A$5:$A$562=Koonti_kuolleet!$B53)*(ton_f!$D$3:$R$3=Koonti_kuolleet!$B$3)*(ton_f!$B$5:$B$562=Koonti_kuolleet!I$3)*(ton_f!$D$5:$R$562)/5)</f>
        <v>0.2</v>
      </c>
      <c r="J53" s="6">
        <f>SUMPRODUCT((ton_f!$A$5:$A$562=Koonti_kuolleet!$B53)*(ton_f!$D$3:$R$3=Koonti_kuolleet!$B$3)*(ton_f!$B$5:$B$562=Koonti_kuolleet!J$3)*(ton_f!$D$5:$R$562)/5)</f>
        <v>0</v>
      </c>
      <c r="K53" s="6">
        <f>SUMPRODUCT((ton_f!$A$5:$A$562=Koonti_kuolleet!$B53)*(ton_f!$D$3:$R$3=Koonti_kuolleet!$B$3)*(ton_f!$B$5:$B$562=Koonti_kuolleet!K$3)*(ton_f!$D$5:$R$562)/5)</f>
        <v>0</v>
      </c>
      <c r="L53" s="6">
        <f>SUMPRODUCT((ton_f!$A$5:$A$562=Koonti_kuolleet!$B53)*(ton_f!$D$3:$R$3=Koonti_kuolleet!$B$3)*(ton_f!$B$5:$B$562=Koonti_kuolleet!L$3)*(ton_f!$D$5:$R$562)/5)</f>
        <v>0</v>
      </c>
      <c r="M53" s="6">
        <f>SUMPRODUCT((ton_f!$A$5:$A$562=Koonti_kuolleet!$B53)*(ton_f!$D$3:$R$3=Koonti_kuolleet!$B$3)*(ton_f!$B$5:$B$562=Koonti_kuolleet!M$3)*(ton_f!$D$5:$R$562)/5)</f>
        <v>0</v>
      </c>
      <c r="N53" s="6">
        <f>SUMPRODUCT((ton_f!$A$5:$A$562=Koonti_kuolleet!$B53)*(ton_f!$D$3:$R$3=Koonti_kuolleet!$B$3)*(ton_f!$B$5:$B$562=Koonti_kuolleet!N$3)*(ton_f!$D$5:$R$562)/5)</f>
        <v>0</v>
      </c>
      <c r="O53" s="6">
        <f>SUMPRODUCT((ton_f!$A$5:$A$562=Koonti_kuolleet!$B53)*(ton_f!$D$3:$R$3=Koonti_kuolleet!$B$3)*(ton_f!$B$5:$B$562=Koonti_kuolleet!O$3)*(ton_f!$D$5:$R$562)/5)</f>
        <v>0</v>
      </c>
      <c r="P53" s="6">
        <f>SUMPRODUCT((ton_f!$A$5:$A$562=Koonti_kuolleet!$B53)*(ton_f!$D$3:$R$3=Koonti_kuolleet!$B$3)*(ton_f!$B$5:$B$562=Koonti_kuolleet!P$3)*(ton_f!$D$5:$R$562)/5)</f>
        <v>0</v>
      </c>
      <c r="Q53" s="6">
        <f>SUMPRODUCT((ton_f!$A$5:$A$562=Koonti_kuolleet!$B53)*(ton_f!$D$3:$R$3=Koonti_kuolleet!$B$3)*(ton_f!$B$5:$B$562=Koonti_kuolleet!Q$3)*(ton_f!$D$5:$R$562)/5)</f>
        <v>0</v>
      </c>
      <c r="R53" s="6">
        <f>SUMPRODUCT((ton_f!$A$5:$A$562=Koonti_kuolleet!$B53)*(ton_f!$D$3:$R$3=Koonti_kuolleet!$B$3)*(ton_f!$B$5:$B$562=Koonti_kuolleet!R$3)*(ton_f!$D$5:$R$562)/5)</f>
        <v>0</v>
      </c>
      <c r="S53" s="6">
        <f>SUMPRODUCT((ton_f!$A$5:$A$562=Koonti_kuolleet!$B53)*(ton_f!$D$3:$R$3=Koonti_kuolleet!$B$3)*(ton_f!$B$5:$B$562=Koonti_kuolleet!S$3)*(ton_f!$D$5:$R$562)/5)</f>
        <v>0</v>
      </c>
      <c r="T53" s="6">
        <f>SUMPRODUCT((ton_f!$A$5:$A$562=Koonti_kuolleet!$B53)*(ton_f!$D$3:$R$3=Koonti_kuolleet!$B$3)*(ton_f!$B$5:$B$562=Koonti_kuolleet!T$3)*(ton_f!$D$5:$R$562)/5)</f>
        <v>0</v>
      </c>
      <c r="W53" s="25">
        <f t="shared" si="0"/>
        <v>0.8</v>
      </c>
      <c r="X53" s="25">
        <f t="shared" si="1"/>
        <v>0.8</v>
      </c>
      <c r="Y53" s="25">
        <f t="shared" si="2"/>
        <v>0.2</v>
      </c>
      <c r="Z53" s="25">
        <f t="shared" si="3"/>
        <v>0.4</v>
      </c>
      <c r="AA53" s="25">
        <f t="shared" si="4"/>
        <v>0</v>
      </c>
      <c r="AB53" s="25">
        <f t="shared" si="26"/>
        <v>0.2</v>
      </c>
      <c r="AC53" s="25">
        <f t="shared" si="27"/>
        <v>0</v>
      </c>
      <c r="AO53" s="5" t="s">
        <v>70</v>
      </c>
      <c r="AP53" s="6">
        <f t="shared" si="29"/>
        <v>23.224091188250767</v>
      </c>
      <c r="AQ53" s="6">
        <f t="shared" si="30"/>
        <v>23.224091188250767</v>
      </c>
      <c r="AR53" s="6">
        <f t="shared" si="31"/>
        <v>4.8727467942912339</v>
      </c>
      <c r="AS53" s="6">
        <f t="shared" si="32"/>
        <v>10.955253920182971</v>
      </c>
      <c r="AT53" s="6">
        <f t="shared" si="33"/>
        <v>0</v>
      </c>
      <c r="AU53" s="6">
        <f t="shared" si="34"/>
        <v>7.3960904737765647</v>
      </c>
      <c r="AV53" s="6">
        <f t="shared" si="28"/>
        <v>0</v>
      </c>
    </row>
    <row r="54" spans="2:48" x14ac:dyDescent="0.3">
      <c r="B54" s="5" t="s">
        <v>71</v>
      </c>
      <c r="C54" s="6">
        <f>SUMPRODUCT((ton_f!$A$5:$A$562=Koonti_kuolleet!$B54)*(ton_f!$D$3:$R$3=Koonti_kuolleet!$B$3)*(ton_f!$B$5:$B$562=Koonti_kuolleet!C$3)*(ton_f!$D$5:$R$562)/5)</f>
        <v>5.8</v>
      </c>
      <c r="D54" s="6">
        <f>SUMPRODUCT((ton_f!$A$5:$A$562=Koonti_kuolleet!$B54)*(ton_f!$D$3:$R$3=Koonti_kuolleet!$B$3)*(ton_f!$B$5:$B$562=Koonti_kuolleet!D$3)*(ton_f!$D$5:$R$562)/5)</f>
        <v>1</v>
      </c>
      <c r="E54" s="6">
        <f>SUMPRODUCT((ton_f!$A$5:$A$562=Koonti_kuolleet!$B54)*(ton_f!$D$3:$R$3=Koonti_kuolleet!$B$3)*(ton_f!$B$5:$B$562=Koonti_kuolleet!E$3)*(ton_f!$D$5:$R$562)/5)</f>
        <v>1</v>
      </c>
      <c r="F54" s="6">
        <f>SUMPRODUCT((ton_f!$A$5:$A$562=Koonti_kuolleet!$B54)*(ton_f!$D$3:$R$3=Koonti_kuolleet!$B$3)*(ton_f!$B$5:$B$562=Koonti_kuolleet!F$3)*(ton_f!$D$5:$R$562)/5)</f>
        <v>0</v>
      </c>
      <c r="G54" s="6">
        <f>SUMPRODUCT((ton_f!$A$5:$A$562=Koonti_kuolleet!$B54)*(ton_f!$D$3:$R$3=Koonti_kuolleet!$B$3)*(ton_f!$B$5:$B$562=Koonti_kuolleet!G$3)*(ton_f!$D$5:$R$562)/5)</f>
        <v>0</v>
      </c>
      <c r="H54" s="6">
        <f>SUMPRODUCT((ton_f!$A$5:$A$562=Koonti_kuolleet!$B54)*(ton_f!$D$3:$R$3=Koonti_kuolleet!$B$3)*(ton_f!$B$5:$B$562=Koonti_kuolleet!H$3)*(ton_f!$D$5:$R$562)/5)</f>
        <v>0</v>
      </c>
      <c r="I54" s="6">
        <f>SUMPRODUCT((ton_f!$A$5:$A$562=Koonti_kuolleet!$B54)*(ton_f!$D$3:$R$3=Koonti_kuolleet!$B$3)*(ton_f!$B$5:$B$562=Koonti_kuolleet!I$3)*(ton_f!$D$5:$R$562)/5)</f>
        <v>1.7999999999999998</v>
      </c>
      <c r="J54" s="6">
        <f>SUMPRODUCT((ton_f!$A$5:$A$562=Koonti_kuolleet!$B54)*(ton_f!$D$3:$R$3=Koonti_kuolleet!$B$3)*(ton_f!$B$5:$B$562=Koonti_kuolleet!J$3)*(ton_f!$D$5:$R$562)/5)</f>
        <v>1.5999999999999999</v>
      </c>
      <c r="K54" s="6">
        <f>SUMPRODUCT((ton_f!$A$5:$A$562=Koonti_kuolleet!$B54)*(ton_f!$D$3:$R$3=Koonti_kuolleet!$B$3)*(ton_f!$B$5:$B$562=Koonti_kuolleet!K$3)*(ton_f!$D$5:$R$562)/5)</f>
        <v>0</v>
      </c>
      <c r="L54" s="6">
        <f>SUMPRODUCT((ton_f!$A$5:$A$562=Koonti_kuolleet!$B54)*(ton_f!$D$3:$R$3=Koonti_kuolleet!$B$3)*(ton_f!$B$5:$B$562=Koonti_kuolleet!L$3)*(ton_f!$D$5:$R$562)/5)</f>
        <v>0</v>
      </c>
      <c r="M54" s="6">
        <f>SUMPRODUCT((ton_f!$A$5:$A$562=Koonti_kuolleet!$B54)*(ton_f!$D$3:$R$3=Koonti_kuolleet!$B$3)*(ton_f!$B$5:$B$562=Koonti_kuolleet!M$3)*(ton_f!$D$5:$R$562)/5)</f>
        <v>0</v>
      </c>
      <c r="N54" s="6">
        <f>SUMPRODUCT((ton_f!$A$5:$A$562=Koonti_kuolleet!$B54)*(ton_f!$D$3:$R$3=Koonti_kuolleet!$B$3)*(ton_f!$B$5:$B$562=Koonti_kuolleet!N$3)*(ton_f!$D$5:$R$562)/5)</f>
        <v>0.2</v>
      </c>
      <c r="O54" s="6">
        <f>SUMPRODUCT((ton_f!$A$5:$A$562=Koonti_kuolleet!$B54)*(ton_f!$D$3:$R$3=Koonti_kuolleet!$B$3)*(ton_f!$B$5:$B$562=Koonti_kuolleet!O$3)*(ton_f!$D$5:$R$562)/5)</f>
        <v>0</v>
      </c>
      <c r="P54" s="6">
        <f>SUMPRODUCT((ton_f!$A$5:$A$562=Koonti_kuolleet!$B54)*(ton_f!$D$3:$R$3=Koonti_kuolleet!$B$3)*(ton_f!$B$5:$B$562=Koonti_kuolleet!P$3)*(ton_f!$D$5:$R$562)/5)</f>
        <v>0</v>
      </c>
      <c r="Q54" s="6">
        <f>SUMPRODUCT((ton_f!$A$5:$A$562=Koonti_kuolleet!$B54)*(ton_f!$D$3:$R$3=Koonti_kuolleet!$B$3)*(ton_f!$B$5:$B$562=Koonti_kuolleet!Q$3)*(ton_f!$D$5:$R$562)/5)</f>
        <v>0</v>
      </c>
      <c r="R54" s="6">
        <f>SUMPRODUCT((ton_f!$A$5:$A$562=Koonti_kuolleet!$B54)*(ton_f!$D$3:$R$3=Koonti_kuolleet!$B$3)*(ton_f!$B$5:$B$562=Koonti_kuolleet!R$3)*(ton_f!$D$5:$R$562)/5)</f>
        <v>0</v>
      </c>
      <c r="S54" s="6">
        <f>SUMPRODUCT((ton_f!$A$5:$A$562=Koonti_kuolleet!$B54)*(ton_f!$D$3:$R$3=Koonti_kuolleet!$B$3)*(ton_f!$B$5:$B$562=Koonti_kuolleet!S$3)*(ton_f!$D$5:$R$562)/5)</f>
        <v>0</v>
      </c>
      <c r="T54" s="6">
        <f>SUMPRODUCT((ton_f!$A$5:$A$562=Koonti_kuolleet!$B54)*(ton_f!$D$3:$R$3=Koonti_kuolleet!$B$3)*(ton_f!$B$5:$B$562=Koonti_kuolleet!T$3)*(ton_f!$D$5:$R$562)/5)</f>
        <v>0.2</v>
      </c>
      <c r="W54" s="25">
        <f t="shared" si="0"/>
        <v>5.8</v>
      </c>
      <c r="X54" s="25">
        <f t="shared" si="1"/>
        <v>5.6</v>
      </c>
      <c r="Y54" s="25">
        <f t="shared" si="2"/>
        <v>1</v>
      </c>
      <c r="Z54" s="25">
        <f t="shared" si="3"/>
        <v>1</v>
      </c>
      <c r="AA54" s="25">
        <f t="shared" si="4"/>
        <v>0</v>
      </c>
      <c r="AB54" s="25">
        <f t="shared" si="26"/>
        <v>3.5999999999999996</v>
      </c>
      <c r="AC54" s="25">
        <f t="shared" si="27"/>
        <v>0.2</v>
      </c>
      <c r="AO54" s="5" t="s">
        <v>71</v>
      </c>
      <c r="AP54" s="6">
        <f t="shared" si="29"/>
        <v>192.00811370693265</v>
      </c>
      <c r="AQ54" s="6">
        <f t="shared" si="30"/>
        <v>184.88149729989175</v>
      </c>
      <c r="AR54" s="6">
        <f t="shared" si="31"/>
        <v>24.363733971456167</v>
      </c>
      <c r="AS54" s="6">
        <f t="shared" si="32"/>
        <v>27.388134800457426</v>
      </c>
      <c r="AT54" s="6">
        <f t="shared" si="33"/>
        <v>0</v>
      </c>
      <c r="AU54" s="6">
        <f t="shared" si="34"/>
        <v>133.12962852797816</v>
      </c>
      <c r="AV54" s="6">
        <f t="shared" si="28"/>
        <v>7.1266164070408919</v>
      </c>
    </row>
    <row r="55" spans="2:48" x14ac:dyDescent="0.3">
      <c r="B55" s="5" t="s">
        <v>72</v>
      </c>
      <c r="C55" s="6">
        <f>SUMPRODUCT((ton_f!$A$5:$A$562=Koonti_kuolleet!$B55)*(ton_f!$D$3:$R$3=Koonti_kuolleet!$B$3)*(ton_f!$B$5:$B$562=Koonti_kuolleet!C$3)*(ton_f!$D$5:$R$562)/5)</f>
        <v>2</v>
      </c>
      <c r="D55" s="6">
        <f>SUMPRODUCT((ton_f!$A$5:$A$562=Koonti_kuolleet!$B55)*(ton_f!$D$3:$R$3=Koonti_kuolleet!$B$3)*(ton_f!$B$5:$B$562=Koonti_kuolleet!D$3)*(ton_f!$D$5:$R$562)/5)</f>
        <v>0.60000000000000009</v>
      </c>
      <c r="E55" s="6">
        <f>SUMPRODUCT((ton_f!$A$5:$A$562=Koonti_kuolleet!$B55)*(ton_f!$D$3:$R$3=Koonti_kuolleet!$B$3)*(ton_f!$B$5:$B$562=Koonti_kuolleet!E$3)*(ton_f!$D$5:$R$562)/5)</f>
        <v>0.2</v>
      </c>
      <c r="F55" s="6">
        <f>SUMPRODUCT((ton_f!$A$5:$A$562=Koonti_kuolleet!$B55)*(ton_f!$D$3:$R$3=Koonti_kuolleet!$B$3)*(ton_f!$B$5:$B$562=Koonti_kuolleet!F$3)*(ton_f!$D$5:$R$562)/5)</f>
        <v>0</v>
      </c>
      <c r="G55" s="6">
        <f>SUMPRODUCT((ton_f!$A$5:$A$562=Koonti_kuolleet!$B55)*(ton_f!$D$3:$R$3=Koonti_kuolleet!$B$3)*(ton_f!$B$5:$B$562=Koonti_kuolleet!G$3)*(ton_f!$D$5:$R$562)/5)</f>
        <v>0</v>
      </c>
      <c r="H55" s="6">
        <f>SUMPRODUCT((ton_f!$A$5:$A$562=Koonti_kuolleet!$B55)*(ton_f!$D$3:$R$3=Koonti_kuolleet!$B$3)*(ton_f!$B$5:$B$562=Koonti_kuolleet!H$3)*(ton_f!$D$5:$R$562)/5)</f>
        <v>0</v>
      </c>
      <c r="I55" s="6">
        <f>SUMPRODUCT((ton_f!$A$5:$A$562=Koonti_kuolleet!$B55)*(ton_f!$D$3:$R$3=Koonti_kuolleet!$B$3)*(ton_f!$B$5:$B$562=Koonti_kuolleet!I$3)*(ton_f!$D$5:$R$562)/5)</f>
        <v>0.4</v>
      </c>
      <c r="J55" s="6">
        <f>SUMPRODUCT((ton_f!$A$5:$A$562=Koonti_kuolleet!$B55)*(ton_f!$D$3:$R$3=Koonti_kuolleet!$B$3)*(ton_f!$B$5:$B$562=Koonti_kuolleet!J$3)*(ton_f!$D$5:$R$562)/5)</f>
        <v>0.60000000000000009</v>
      </c>
      <c r="K55" s="6">
        <f>SUMPRODUCT((ton_f!$A$5:$A$562=Koonti_kuolleet!$B55)*(ton_f!$D$3:$R$3=Koonti_kuolleet!$B$3)*(ton_f!$B$5:$B$562=Koonti_kuolleet!K$3)*(ton_f!$D$5:$R$562)/5)</f>
        <v>0</v>
      </c>
      <c r="L55" s="6">
        <f>SUMPRODUCT((ton_f!$A$5:$A$562=Koonti_kuolleet!$B55)*(ton_f!$D$3:$R$3=Koonti_kuolleet!$B$3)*(ton_f!$B$5:$B$562=Koonti_kuolleet!L$3)*(ton_f!$D$5:$R$562)/5)</f>
        <v>0</v>
      </c>
      <c r="M55" s="6">
        <f>SUMPRODUCT((ton_f!$A$5:$A$562=Koonti_kuolleet!$B55)*(ton_f!$D$3:$R$3=Koonti_kuolleet!$B$3)*(ton_f!$B$5:$B$562=Koonti_kuolleet!M$3)*(ton_f!$D$5:$R$562)/5)</f>
        <v>0.2</v>
      </c>
      <c r="N55" s="6">
        <f>SUMPRODUCT((ton_f!$A$5:$A$562=Koonti_kuolleet!$B55)*(ton_f!$D$3:$R$3=Koonti_kuolleet!$B$3)*(ton_f!$B$5:$B$562=Koonti_kuolleet!N$3)*(ton_f!$D$5:$R$562)/5)</f>
        <v>0</v>
      </c>
      <c r="O55" s="6">
        <f>SUMPRODUCT((ton_f!$A$5:$A$562=Koonti_kuolleet!$B55)*(ton_f!$D$3:$R$3=Koonti_kuolleet!$B$3)*(ton_f!$B$5:$B$562=Koonti_kuolleet!O$3)*(ton_f!$D$5:$R$562)/5)</f>
        <v>0</v>
      </c>
      <c r="P55" s="6">
        <f>SUMPRODUCT((ton_f!$A$5:$A$562=Koonti_kuolleet!$B55)*(ton_f!$D$3:$R$3=Koonti_kuolleet!$B$3)*(ton_f!$B$5:$B$562=Koonti_kuolleet!P$3)*(ton_f!$D$5:$R$562)/5)</f>
        <v>0</v>
      </c>
      <c r="Q55" s="6">
        <f>SUMPRODUCT((ton_f!$A$5:$A$562=Koonti_kuolleet!$B55)*(ton_f!$D$3:$R$3=Koonti_kuolleet!$B$3)*(ton_f!$B$5:$B$562=Koonti_kuolleet!Q$3)*(ton_f!$D$5:$R$562)/5)</f>
        <v>0</v>
      </c>
      <c r="R55" s="6">
        <f>SUMPRODUCT((ton_f!$A$5:$A$562=Koonti_kuolleet!$B55)*(ton_f!$D$3:$R$3=Koonti_kuolleet!$B$3)*(ton_f!$B$5:$B$562=Koonti_kuolleet!R$3)*(ton_f!$D$5:$R$562)/5)</f>
        <v>0</v>
      </c>
      <c r="S55" s="6">
        <f>SUMPRODUCT((ton_f!$A$5:$A$562=Koonti_kuolleet!$B55)*(ton_f!$D$3:$R$3=Koonti_kuolleet!$B$3)*(ton_f!$B$5:$B$562=Koonti_kuolleet!S$3)*(ton_f!$D$5:$R$562)/5)</f>
        <v>0</v>
      </c>
      <c r="T55" s="6">
        <f>SUMPRODUCT((ton_f!$A$5:$A$562=Koonti_kuolleet!$B55)*(ton_f!$D$3:$R$3=Koonti_kuolleet!$B$3)*(ton_f!$B$5:$B$562=Koonti_kuolleet!T$3)*(ton_f!$D$5:$R$562)/5)</f>
        <v>0</v>
      </c>
      <c r="W55" s="25">
        <f t="shared" si="0"/>
        <v>2</v>
      </c>
      <c r="X55" s="25">
        <f t="shared" si="1"/>
        <v>2</v>
      </c>
      <c r="Y55" s="25">
        <f t="shared" si="2"/>
        <v>0.60000000000000009</v>
      </c>
      <c r="Z55" s="25">
        <f t="shared" si="3"/>
        <v>0.2</v>
      </c>
      <c r="AA55" s="25">
        <f t="shared" si="4"/>
        <v>0</v>
      </c>
      <c r="AB55" s="25">
        <f t="shared" si="26"/>
        <v>1.2</v>
      </c>
      <c r="AC55" s="25">
        <f t="shared" si="27"/>
        <v>0</v>
      </c>
      <c r="AO55" s="5" t="s">
        <v>72</v>
      </c>
      <c r="AP55" s="6">
        <f t="shared" si="29"/>
        <v>64.472410185624568</v>
      </c>
      <c r="AQ55" s="6">
        <f t="shared" si="30"/>
        <v>64.472410185624568</v>
      </c>
      <c r="AR55" s="6">
        <f t="shared" si="31"/>
        <v>14.618240382873703</v>
      </c>
      <c r="AS55" s="6">
        <f t="shared" si="32"/>
        <v>5.4776269600914853</v>
      </c>
      <c r="AT55" s="6">
        <f t="shared" si="33"/>
        <v>0</v>
      </c>
      <c r="AU55" s="6">
        <f t="shared" si="34"/>
        <v>44.376542842659383</v>
      </c>
      <c r="AV55" s="6">
        <f t="shared" si="28"/>
        <v>0</v>
      </c>
    </row>
    <row r="56" spans="2:48" x14ac:dyDescent="0.3">
      <c r="B56" s="5" t="s">
        <v>73</v>
      </c>
      <c r="C56" s="6">
        <f>SUMPRODUCT((ton_f!$A$5:$A$562=Koonti_kuolleet!$B56)*(ton_f!$D$3:$R$3=Koonti_kuolleet!$B$3)*(ton_f!$B$5:$B$562=Koonti_kuolleet!C$3)*(ton_f!$D$5:$R$562)/5)</f>
        <v>2.8000000000000003</v>
      </c>
      <c r="D56" s="6">
        <f>SUMPRODUCT((ton_f!$A$5:$A$562=Koonti_kuolleet!$B56)*(ton_f!$D$3:$R$3=Koonti_kuolleet!$B$3)*(ton_f!$B$5:$B$562=Koonti_kuolleet!D$3)*(ton_f!$D$5:$R$562)/5)</f>
        <v>0</v>
      </c>
      <c r="E56" s="6">
        <f>SUMPRODUCT((ton_f!$A$5:$A$562=Koonti_kuolleet!$B56)*(ton_f!$D$3:$R$3=Koonti_kuolleet!$B$3)*(ton_f!$B$5:$B$562=Koonti_kuolleet!E$3)*(ton_f!$D$5:$R$562)/5)</f>
        <v>0.2</v>
      </c>
      <c r="F56" s="6">
        <f>SUMPRODUCT((ton_f!$A$5:$A$562=Koonti_kuolleet!$B56)*(ton_f!$D$3:$R$3=Koonti_kuolleet!$B$3)*(ton_f!$B$5:$B$562=Koonti_kuolleet!F$3)*(ton_f!$D$5:$R$562)/5)</f>
        <v>0</v>
      </c>
      <c r="G56" s="6">
        <f>SUMPRODUCT((ton_f!$A$5:$A$562=Koonti_kuolleet!$B56)*(ton_f!$D$3:$R$3=Koonti_kuolleet!$B$3)*(ton_f!$B$5:$B$562=Koonti_kuolleet!G$3)*(ton_f!$D$5:$R$562)/5)</f>
        <v>0</v>
      </c>
      <c r="H56" s="6">
        <f>SUMPRODUCT((ton_f!$A$5:$A$562=Koonti_kuolleet!$B56)*(ton_f!$D$3:$R$3=Koonti_kuolleet!$B$3)*(ton_f!$B$5:$B$562=Koonti_kuolleet!H$3)*(ton_f!$D$5:$R$562)/5)</f>
        <v>0</v>
      </c>
      <c r="I56" s="6">
        <f>SUMPRODUCT((ton_f!$A$5:$A$562=Koonti_kuolleet!$B56)*(ton_f!$D$3:$R$3=Koonti_kuolleet!$B$3)*(ton_f!$B$5:$B$562=Koonti_kuolleet!I$3)*(ton_f!$D$5:$R$562)/5)</f>
        <v>0.8</v>
      </c>
      <c r="J56" s="6">
        <f>SUMPRODUCT((ton_f!$A$5:$A$562=Koonti_kuolleet!$B56)*(ton_f!$D$3:$R$3=Koonti_kuolleet!$B$3)*(ton_f!$B$5:$B$562=Koonti_kuolleet!J$3)*(ton_f!$D$5:$R$562)/5)</f>
        <v>1.6</v>
      </c>
      <c r="K56" s="6">
        <f>SUMPRODUCT((ton_f!$A$5:$A$562=Koonti_kuolleet!$B56)*(ton_f!$D$3:$R$3=Koonti_kuolleet!$B$3)*(ton_f!$B$5:$B$562=Koonti_kuolleet!K$3)*(ton_f!$D$5:$R$562)/5)</f>
        <v>0</v>
      </c>
      <c r="L56" s="6">
        <f>SUMPRODUCT((ton_f!$A$5:$A$562=Koonti_kuolleet!$B56)*(ton_f!$D$3:$R$3=Koonti_kuolleet!$B$3)*(ton_f!$B$5:$B$562=Koonti_kuolleet!L$3)*(ton_f!$D$5:$R$562)/5)</f>
        <v>0</v>
      </c>
      <c r="M56" s="6">
        <f>SUMPRODUCT((ton_f!$A$5:$A$562=Koonti_kuolleet!$B56)*(ton_f!$D$3:$R$3=Koonti_kuolleet!$B$3)*(ton_f!$B$5:$B$562=Koonti_kuolleet!M$3)*(ton_f!$D$5:$R$562)/5)</f>
        <v>0</v>
      </c>
      <c r="N56" s="6">
        <f>SUMPRODUCT((ton_f!$A$5:$A$562=Koonti_kuolleet!$B56)*(ton_f!$D$3:$R$3=Koonti_kuolleet!$B$3)*(ton_f!$B$5:$B$562=Koonti_kuolleet!N$3)*(ton_f!$D$5:$R$562)/5)</f>
        <v>0</v>
      </c>
      <c r="O56" s="6">
        <f>SUMPRODUCT((ton_f!$A$5:$A$562=Koonti_kuolleet!$B56)*(ton_f!$D$3:$R$3=Koonti_kuolleet!$B$3)*(ton_f!$B$5:$B$562=Koonti_kuolleet!O$3)*(ton_f!$D$5:$R$562)/5)</f>
        <v>0</v>
      </c>
      <c r="P56" s="6">
        <f>SUMPRODUCT((ton_f!$A$5:$A$562=Koonti_kuolleet!$B56)*(ton_f!$D$3:$R$3=Koonti_kuolleet!$B$3)*(ton_f!$B$5:$B$562=Koonti_kuolleet!P$3)*(ton_f!$D$5:$R$562)/5)</f>
        <v>0</v>
      </c>
      <c r="Q56" s="6">
        <f>SUMPRODUCT((ton_f!$A$5:$A$562=Koonti_kuolleet!$B56)*(ton_f!$D$3:$R$3=Koonti_kuolleet!$B$3)*(ton_f!$B$5:$B$562=Koonti_kuolleet!Q$3)*(ton_f!$D$5:$R$562)/5)</f>
        <v>0</v>
      </c>
      <c r="R56" s="6">
        <f>SUMPRODUCT((ton_f!$A$5:$A$562=Koonti_kuolleet!$B56)*(ton_f!$D$3:$R$3=Koonti_kuolleet!$B$3)*(ton_f!$B$5:$B$562=Koonti_kuolleet!R$3)*(ton_f!$D$5:$R$562)/5)</f>
        <v>0</v>
      </c>
      <c r="S56" s="6">
        <f>SUMPRODUCT((ton_f!$A$5:$A$562=Koonti_kuolleet!$B56)*(ton_f!$D$3:$R$3=Koonti_kuolleet!$B$3)*(ton_f!$B$5:$B$562=Koonti_kuolleet!S$3)*(ton_f!$D$5:$R$562)/5)</f>
        <v>0</v>
      </c>
      <c r="T56" s="6">
        <f>SUMPRODUCT((ton_f!$A$5:$A$562=Koonti_kuolleet!$B56)*(ton_f!$D$3:$R$3=Koonti_kuolleet!$B$3)*(ton_f!$B$5:$B$562=Koonti_kuolleet!T$3)*(ton_f!$D$5:$R$562)/5)</f>
        <v>0.2</v>
      </c>
      <c r="W56" s="25">
        <f t="shared" si="0"/>
        <v>2.8000000000000007</v>
      </c>
      <c r="X56" s="25">
        <f t="shared" si="1"/>
        <v>2.6000000000000005</v>
      </c>
      <c r="Y56" s="25">
        <f t="shared" si="2"/>
        <v>0</v>
      </c>
      <c r="Z56" s="25">
        <f t="shared" si="3"/>
        <v>0.2</v>
      </c>
      <c r="AA56" s="25">
        <f t="shared" si="4"/>
        <v>0</v>
      </c>
      <c r="AB56" s="25">
        <f t="shared" si="26"/>
        <v>2.4000000000000004</v>
      </c>
      <c r="AC56" s="25">
        <f t="shared" si="27"/>
        <v>0.2</v>
      </c>
      <c r="AO56" s="5" t="s">
        <v>73</v>
      </c>
      <c r="AP56" s="6">
        <f t="shared" si="29"/>
        <v>101.35732905245118</v>
      </c>
      <c r="AQ56" s="6">
        <f t="shared" si="30"/>
        <v>94.230712645410279</v>
      </c>
      <c r="AR56" s="6">
        <f t="shared" si="31"/>
        <v>0</v>
      </c>
      <c r="AS56" s="6">
        <f t="shared" si="32"/>
        <v>5.4776269600914853</v>
      </c>
      <c r="AT56" s="6">
        <f t="shared" si="33"/>
        <v>0</v>
      </c>
      <c r="AU56" s="6">
        <f t="shared" si="34"/>
        <v>88.753085685318794</v>
      </c>
      <c r="AV56" s="6">
        <f t="shared" si="28"/>
        <v>7.1266164070408919</v>
      </c>
    </row>
    <row r="57" spans="2:48" x14ac:dyDescent="0.3">
      <c r="B57" s="7" t="s">
        <v>30</v>
      </c>
      <c r="C57" s="6">
        <f>SUMPRODUCT((ton_f!$A$5:$A$562=Koonti_kuolleet!$B57)*(ton_f!$D$3:$R$3=Koonti_kuolleet!$B$3)*(ton_f!$B$5:$B$562=Koonti_kuolleet!C$3)*(ton_f!$D$5:$R$562)/5)</f>
        <v>0.60000000000000009</v>
      </c>
      <c r="D57" s="6">
        <f>SUMPRODUCT((ton_f!$A$5:$A$562=Koonti_kuolleet!$B57)*(ton_f!$D$3:$R$3=Koonti_kuolleet!$B$3)*(ton_f!$B$5:$B$562=Koonti_kuolleet!D$3)*(ton_f!$D$5:$R$562)/5)</f>
        <v>0.2</v>
      </c>
      <c r="E57" s="6">
        <f>SUMPRODUCT((ton_f!$A$5:$A$562=Koonti_kuolleet!$B57)*(ton_f!$D$3:$R$3=Koonti_kuolleet!$B$3)*(ton_f!$B$5:$B$562=Koonti_kuolleet!E$3)*(ton_f!$D$5:$R$562)/5)</f>
        <v>0</v>
      </c>
      <c r="F57" s="6">
        <f>SUMPRODUCT((ton_f!$A$5:$A$562=Koonti_kuolleet!$B57)*(ton_f!$D$3:$R$3=Koonti_kuolleet!$B$3)*(ton_f!$B$5:$B$562=Koonti_kuolleet!F$3)*(ton_f!$D$5:$R$562)/5)</f>
        <v>0</v>
      </c>
      <c r="G57" s="6">
        <f>SUMPRODUCT((ton_f!$A$5:$A$562=Koonti_kuolleet!$B57)*(ton_f!$D$3:$R$3=Koonti_kuolleet!$B$3)*(ton_f!$B$5:$B$562=Koonti_kuolleet!G$3)*(ton_f!$D$5:$R$562)/5)</f>
        <v>0</v>
      </c>
      <c r="H57" s="6">
        <f>SUMPRODUCT((ton_f!$A$5:$A$562=Koonti_kuolleet!$B57)*(ton_f!$D$3:$R$3=Koonti_kuolleet!$B$3)*(ton_f!$B$5:$B$562=Koonti_kuolleet!H$3)*(ton_f!$D$5:$R$562)/5)</f>
        <v>0</v>
      </c>
      <c r="I57" s="6">
        <f>SUMPRODUCT((ton_f!$A$5:$A$562=Koonti_kuolleet!$B57)*(ton_f!$D$3:$R$3=Koonti_kuolleet!$B$3)*(ton_f!$B$5:$B$562=Koonti_kuolleet!I$3)*(ton_f!$D$5:$R$562)/5)</f>
        <v>0.2</v>
      </c>
      <c r="J57" s="6">
        <f>SUMPRODUCT((ton_f!$A$5:$A$562=Koonti_kuolleet!$B57)*(ton_f!$D$3:$R$3=Koonti_kuolleet!$B$3)*(ton_f!$B$5:$B$562=Koonti_kuolleet!J$3)*(ton_f!$D$5:$R$562)/5)</f>
        <v>0.2</v>
      </c>
      <c r="K57" s="6">
        <f>SUMPRODUCT((ton_f!$A$5:$A$562=Koonti_kuolleet!$B57)*(ton_f!$D$3:$R$3=Koonti_kuolleet!$B$3)*(ton_f!$B$5:$B$562=Koonti_kuolleet!K$3)*(ton_f!$D$5:$R$562)/5)</f>
        <v>0</v>
      </c>
      <c r="L57" s="6">
        <f>SUMPRODUCT((ton_f!$A$5:$A$562=Koonti_kuolleet!$B57)*(ton_f!$D$3:$R$3=Koonti_kuolleet!$B$3)*(ton_f!$B$5:$B$562=Koonti_kuolleet!L$3)*(ton_f!$D$5:$R$562)/5)</f>
        <v>0</v>
      </c>
      <c r="M57" s="6">
        <f>SUMPRODUCT((ton_f!$A$5:$A$562=Koonti_kuolleet!$B57)*(ton_f!$D$3:$R$3=Koonti_kuolleet!$B$3)*(ton_f!$B$5:$B$562=Koonti_kuolleet!M$3)*(ton_f!$D$5:$R$562)/5)</f>
        <v>0</v>
      </c>
      <c r="N57" s="6">
        <f>SUMPRODUCT((ton_f!$A$5:$A$562=Koonti_kuolleet!$B57)*(ton_f!$D$3:$R$3=Koonti_kuolleet!$B$3)*(ton_f!$B$5:$B$562=Koonti_kuolleet!N$3)*(ton_f!$D$5:$R$562)/5)</f>
        <v>0</v>
      </c>
      <c r="O57" s="6">
        <f>SUMPRODUCT((ton_f!$A$5:$A$562=Koonti_kuolleet!$B57)*(ton_f!$D$3:$R$3=Koonti_kuolleet!$B$3)*(ton_f!$B$5:$B$562=Koonti_kuolleet!O$3)*(ton_f!$D$5:$R$562)/5)</f>
        <v>0</v>
      </c>
      <c r="P57" s="6">
        <f>SUMPRODUCT((ton_f!$A$5:$A$562=Koonti_kuolleet!$B57)*(ton_f!$D$3:$R$3=Koonti_kuolleet!$B$3)*(ton_f!$B$5:$B$562=Koonti_kuolleet!P$3)*(ton_f!$D$5:$R$562)/5)</f>
        <v>0</v>
      </c>
      <c r="Q57" s="6">
        <f>SUMPRODUCT((ton_f!$A$5:$A$562=Koonti_kuolleet!$B57)*(ton_f!$D$3:$R$3=Koonti_kuolleet!$B$3)*(ton_f!$B$5:$B$562=Koonti_kuolleet!Q$3)*(ton_f!$D$5:$R$562)/5)</f>
        <v>0</v>
      </c>
      <c r="R57" s="6">
        <f>SUMPRODUCT((ton_f!$A$5:$A$562=Koonti_kuolleet!$B57)*(ton_f!$D$3:$R$3=Koonti_kuolleet!$B$3)*(ton_f!$B$5:$B$562=Koonti_kuolleet!R$3)*(ton_f!$D$5:$R$562)/5)</f>
        <v>0</v>
      </c>
      <c r="S57" s="6">
        <f>SUMPRODUCT((ton_f!$A$5:$A$562=Koonti_kuolleet!$B57)*(ton_f!$D$3:$R$3=Koonti_kuolleet!$B$3)*(ton_f!$B$5:$B$562=Koonti_kuolleet!S$3)*(ton_f!$D$5:$R$562)/5)</f>
        <v>0</v>
      </c>
      <c r="T57" s="6">
        <f>SUMPRODUCT((ton_f!$A$5:$A$562=Koonti_kuolleet!$B57)*(ton_f!$D$3:$R$3=Koonti_kuolleet!$B$3)*(ton_f!$B$5:$B$562=Koonti_kuolleet!T$3)*(ton_f!$D$5:$R$562)/5)</f>
        <v>0</v>
      </c>
      <c r="W57" s="25">
        <f t="shared" si="0"/>
        <v>0.60000000000000009</v>
      </c>
      <c r="X57" s="25">
        <f t="shared" si="1"/>
        <v>0.60000000000000009</v>
      </c>
      <c r="Y57" s="25">
        <f t="shared" si="2"/>
        <v>0.2</v>
      </c>
      <c r="Z57" s="25">
        <f t="shared" si="3"/>
        <v>0</v>
      </c>
      <c r="AA57" s="25">
        <f t="shared" si="4"/>
        <v>0</v>
      </c>
      <c r="AB57" s="25">
        <f t="shared" si="26"/>
        <v>0.4</v>
      </c>
      <c r="AC57" s="25">
        <f t="shared" si="27"/>
        <v>0</v>
      </c>
      <c r="AO57" s="7" t="s">
        <v>30</v>
      </c>
      <c r="AP57" s="6">
        <f t="shared" si="29"/>
        <v>19.664927741844362</v>
      </c>
      <c r="AQ57" s="6">
        <f t="shared" si="30"/>
        <v>19.664927741844362</v>
      </c>
      <c r="AR57" s="6">
        <f t="shared" si="31"/>
        <v>4.8727467942912339</v>
      </c>
      <c r="AS57" s="6">
        <f t="shared" si="32"/>
        <v>0</v>
      </c>
      <c r="AT57" s="6">
        <f t="shared" si="33"/>
        <v>0</v>
      </c>
      <c r="AU57" s="6">
        <f t="shared" si="34"/>
        <v>14.792180947553129</v>
      </c>
      <c r="AV57" s="6">
        <f t="shared" si="28"/>
        <v>0</v>
      </c>
    </row>
    <row r="58" spans="2:48" x14ac:dyDescent="0.3">
      <c r="B58" s="8" t="s">
        <v>43</v>
      </c>
      <c r="C58" s="6">
        <f>SUMPRODUCT((ton_f!$A$5:$A$562=Koonti_kuolleet!$B58)*(ton_f!$D$3:$R$3=Koonti_kuolleet!$B$3)*(ton_f!$B$5:$B$562=Koonti_kuolleet!C$3)*(ton_f!$D$5:$R$562)/5)</f>
        <v>0.60000000000000009</v>
      </c>
      <c r="D58" s="6">
        <f>SUMPRODUCT((ton_f!$A$5:$A$562=Koonti_kuolleet!$B58)*(ton_f!$D$3:$R$3=Koonti_kuolleet!$B$3)*(ton_f!$B$5:$B$562=Koonti_kuolleet!D$3)*(ton_f!$D$5:$R$562)/5)</f>
        <v>0</v>
      </c>
      <c r="E58" s="6">
        <f>SUMPRODUCT((ton_f!$A$5:$A$562=Koonti_kuolleet!$B58)*(ton_f!$D$3:$R$3=Koonti_kuolleet!$B$3)*(ton_f!$B$5:$B$562=Koonti_kuolleet!E$3)*(ton_f!$D$5:$R$562)/5)</f>
        <v>0</v>
      </c>
      <c r="F58" s="6">
        <f>SUMPRODUCT((ton_f!$A$5:$A$562=Koonti_kuolleet!$B58)*(ton_f!$D$3:$R$3=Koonti_kuolleet!$B$3)*(ton_f!$B$5:$B$562=Koonti_kuolleet!F$3)*(ton_f!$D$5:$R$562)/5)</f>
        <v>0</v>
      </c>
      <c r="G58" s="6">
        <f>SUMPRODUCT((ton_f!$A$5:$A$562=Koonti_kuolleet!$B58)*(ton_f!$D$3:$R$3=Koonti_kuolleet!$B$3)*(ton_f!$B$5:$B$562=Koonti_kuolleet!G$3)*(ton_f!$D$5:$R$562)/5)</f>
        <v>0</v>
      </c>
      <c r="H58" s="6">
        <f>SUMPRODUCT((ton_f!$A$5:$A$562=Koonti_kuolleet!$B58)*(ton_f!$D$3:$R$3=Koonti_kuolleet!$B$3)*(ton_f!$B$5:$B$562=Koonti_kuolleet!H$3)*(ton_f!$D$5:$R$562)/5)</f>
        <v>0</v>
      </c>
      <c r="I58" s="6">
        <f>SUMPRODUCT((ton_f!$A$5:$A$562=Koonti_kuolleet!$B58)*(ton_f!$D$3:$R$3=Koonti_kuolleet!$B$3)*(ton_f!$B$5:$B$562=Koonti_kuolleet!I$3)*(ton_f!$D$5:$R$562)/5)</f>
        <v>0</v>
      </c>
      <c r="J58" s="6">
        <f>SUMPRODUCT((ton_f!$A$5:$A$562=Koonti_kuolleet!$B58)*(ton_f!$D$3:$R$3=Koonti_kuolleet!$B$3)*(ton_f!$B$5:$B$562=Koonti_kuolleet!J$3)*(ton_f!$D$5:$R$562)/5)</f>
        <v>0.60000000000000009</v>
      </c>
      <c r="K58" s="6">
        <f>SUMPRODUCT((ton_f!$A$5:$A$562=Koonti_kuolleet!$B58)*(ton_f!$D$3:$R$3=Koonti_kuolleet!$B$3)*(ton_f!$B$5:$B$562=Koonti_kuolleet!K$3)*(ton_f!$D$5:$R$562)/5)</f>
        <v>0</v>
      </c>
      <c r="L58" s="6">
        <f>SUMPRODUCT((ton_f!$A$5:$A$562=Koonti_kuolleet!$B58)*(ton_f!$D$3:$R$3=Koonti_kuolleet!$B$3)*(ton_f!$B$5:$B$562=Koonti_kuolleet!L$3)*(ton_f!$D$5:$R$562)/5)</f>
        <v>0</v>
      </c>
      <c r="M58" s="6">
        <f>SUMPRODUCT((ton_f!$A$5:$A$562=Koonti_kuolleet!$B58)*(ton_f!$D$3:$R$3=Koonti_kuolleet!$B$3)*(ton_f!$B$5:$B$562=Koonti_kuolleet!M$3)*(ton_f!$D$5:$R$562)/5)</f>
        <v>0</v>
      </c>
      <c r="N58" s="6">
        <f>SUMPRODUCT((ton_f!$A$5:$A$562=Koonti_kuolleet!$B58)*(ton_f!$D$3:$R$3=Koonti_kuolleet!$B$3)*(ton_f!$B$5:$B$562=Koonti_kuolleet!N$3)*(ton_f!$D$5:$R$562)/5)</f>
        <v>0</v>
      </c>
      <c r="O58" s="6">
        <f>SUMPRODUCT((ton_f!$A$5:$A$562=Koonti_kuolleet!$B58)*(ton_f!$D$3:$R$3=Koonti_kuolleet!$B$3)*(ton_f!$B$5:$B$562=Koonti_kuolleet!O$3)*(ton_f!$D$5:$R$562)/5)</f>
        <v>0</v>
      </c>
      <c r="P58" s="6">
        <f>SUMPRODUCT((ton_f!$A$5:$A$562=Koonti_kuolleet!$B58)*(ton_f!$D$3:$R$3=Koonti_kuolleet!$B$3)*(ton_f!$B$5:$B$562=Koonti_kuolleet!P$3)*(ton_f!$D$5:$R$562)/5)</f>
        <v>0</v>
      </c>
      <c r="Q58" s="6">
        <f>SUMPRODUCT((ton_f!$A$5:$A$562=Koonti_kuolleet!$B58)*(ton_f!$D$3:$R$3=Koonti_kuolleet!$B$3)*(ton_f!$B$5:$B$562=Koonti_kuolleet!Q$3)*(ton_f!$D$5:$R$562)/5)</f>
        <v>0</v>
      </c>
      <c r="R58" s="6">
        <f>SUMPRODUCT((ton_f!$A$5:$A$562=Koonti_kuolleet!$B58)*(ton_f!$D$3:$R$3=Koonti_kuolleet!$B$3)*(ton_f!$B$5:$B$562=Koonti_kuolleet!R$3)*(ton_f!$D$5:$R$562)/5)</f>
        <v>0</v>
      </c>
      <c r="S58" s="6">
        <f>SUMPRODUCT((ton_f!$A$5:$A$562=Koonti_kuolleet!$B58)*(ton_f!$D$3:$R$3=Koonti_kuolleet!$B$3)*(ton_f!$B$5:$B$562=Koonti_kuolleet!S$3)*(ton_f!$D$5:$R$562)/5)</f>
        <v>0</v>
      </c>
      <c r="T58" s="6">
        <f>SUMPRODUCT((ton_f!$A$5:$A$562=Koonti_kuolleet!$B58)*(ton_f!$D$3:$R$3=Koonti_kuolleet!$B$3)*(ton_f!$B$5:$B$562=Koonti_kuolleet!T$3)*(ton_f!$D$5:$R$562)/5)</f>
        <v>0</v>
      </c>
      <c r="W58" s="25">
        <f t="shared" si="0"/>
        <v>0.60000000000000009</v>
      </c>
      <c r="X58" s="25">
        <f t="shared" si="1"/>
        <v>0.60000000000000009</v>
      </c>
      <c r="Y58" s="25">
        <f t="shared" si="2"/>
        <v>0</v>
      </c>
      <c r="Z58" s="25">
        <f t="shared" si="3"/>
        <v>0</v>
      </c>
      <c r="AA58" s="25">
        <f t="shared" si="4"/>
        <v>0</v>
      </c>
      <c r="AB58" s="25">
        <f t="shared" si="26"/>
        <v>0.60000000000000009</v>
      </c>
      <c r="AC58" s="25">
        <f t="shared" si="27"/>
        <v>0</v>
      </c>
      <c r="AO58" s="8" t="s">
        <v>43</v>
      </c>
      <c r="AP58" s="6">
        <f t="shared" si="29"/>
        <v>22.188271421329699</v>
      </c>
      <c r="AQ58" s="6">
        <f>SUM(AR58:AU58)</f>
        <v>22.188271421329699</v>
      </c>
      <c r="AR58" s="6">
        <f t="shared" si="31"/>
        <v>0</v>
      </c>
      <c r="AS58" s="6">
        <f t="shared" si="32"/>
        <v>0</v>
      </c>
      <c r="AT58" s="6">
        <f t="shared" si="33"/>
        <v>0</v>
      </c>
      <c r="AU58" s="6">
        <f t="shared" si="34"/>
        <v>22.188271421329699</v>
      </c>
      <c r="AV58" s="6">
        <f t="shared" si="28"/>
        <v>0</v>
      </c>
    </row>
    <row r="59" spans="2:48" x14ac:dyDescent="0.3">
      <c r="B59" s="8" t="s">
        <v>44</v>
      </c>
      <c r="C59" s="6">
        <f>SUMPRODUCT((ton_f!$A$5:$A$562=Koonti_kuolleet!$B59)*(ton_f!$D$3:$R$3=Koonti_kuolleet!$B$3)*(ton_f!$B$5:$B$562=Koonti_kuolleet!C$3)*(ton_f!$D$5:$R$562)/5)</f>
        <v>2.8</v>
      </c>
      <c r="D59" s="6">
        <f>SUMPRODUCT((ton_f!$A$5:$A$562=Koonti_kuolleet!$B59)*(ton_f!$D$3:$R$3=Koonti_kuolleet!$B$3)*(ton_f!$B$5:$B$562=Koonti_kuolleet!D$3)*(ton_f!$D$5:$R$562)/5)</f>
        <v>1.8</v>
      </c>
      <c r="E59" s="6">
        <f>SUMPRODUCT((ton_f!$A$5:$A$562=Koonti_kuolleet!$B59)*(ton_f!$D$3:$R$3=Koonti_kuolleet!$B$3)*(ton_f!$B$5:$B$562=Koonti_kuolleet!E$3)*(ton_f!$D$5:$R$562)/5)</f>
        <v>0</v>
      </c>
      <c r="F59" s="6">
        <f>SUMPRODUCT((ton_f!$A$5:$A$562=Koonti_kuolleet!$B59)*(ton_f!$D$3:$R$3=Koonti_kuolleet!$B$3)*(ton_f!$B$5:$B$562=Koonti_kuolleet!F$3)*(ton_f!$D$5:$R$562)/5)</f>
        <v>0</v>
      </c>
      <c r="G59" s="6">
        <f>SUMPRODUCT((ton_f!$A$5:$A$562=Koonti_kuolleet!$B59)*(ton_f!$D$3:$R$3=Koonti_kuolleet!$B$3)*(ton_f!$B$5:$B$562=Koonti_kuolleet!G$3)*(ton_f!$D$5:$R$562)/5)</f>
        <v>0</v>
      </c>
      <c r="H59" s="6">
        <f>SUMPRODUCT((ton_f!$A$5:$A$562=Koonti_kuolleet!$B59)*(ton_f!$D$3:$R$3=Koonti_kuolleet!$B$3)*(ton_f!$B$5:$B$562=Koonti_kuolleet!H$3)*(ton_f!$D$5:$R$562)/5)</f>
        <v>0</v>
      </c>
      <c r="I59" s="6">
        <f>SUMPRODUCT((ton_f!$A$5:$A$562=Koonti_kuolleet!$B59)*(ton_f!$D$3:$R$3=Koonti_kuolleet!$B$3)*(ton_f!$B$5:$B$562=Koonti_kuolleet!I$3)*(ton_f!$D$5:$R$562)/5)</f>
        <v>0.2</v>
      </c>
      <c r="J59" s="6">
        <f>SUMPRODUCT((ton_f!$A$5:$A$562=Koonti_kuolleet!$B59)*(ton_f!$D$3:$R$3=Koonti_kuolleet!$B$3)*(ton_f!$B$5:$B$562=Koonti_kuolleet!J$3)*(ton_f!$D$5:$R$562)/5)</f>
        <v>0.60000000000000009</v>
      </c>
      <c r="K59" s="6">
        <f>SUMPRODUCT((ton_f!$A$5:$A$562=Koonti_kuolleet!$B59)*(ton_f!$D$3:$R$3=Koonti_kuolleet!$B$3)*(ton_f!$B$5:$B$562=Koonti_kuolleet!K$3)*(ton_f!$D$5:$R$562)/5)</f>
        <v>0</v>
      </c>
      <c r="L59" s="6">
        <f>SUMPRODUCT((ton_f!$A$5:$A$562=Koonti_kuolleet!$B59)*(ton_f!$D$3:$R$3=Koonti_kuolleet!$B$3)*(ton_f!$B$5:$B$562=Koonti_kuolleet!L$3)*(ton_f!$D$5:$R$562)/5)</f>
        <v>0</v>
      </c>
      <c r="M59" s="6">
        <f>SUMPRODUCT((ton_f!$A$5:$A$562=Koonti_kuolleet!$B59)*(ton_f!$D$3:$R$3=Koonti_kuolleet!$B$3)*(ton_f!$B$5:$B$562=Koonti_kuolleet!M$3)*(ton_f!$D$5:$R$562)/5)</f>
        <v>0.2</v>
      </c>
      <c r="N59" s="6">
        <f>SUMPRODUCT((ton_f!$A$5:$A$562=Koonti_kuolleet!$B59)*(ton_f!$D$3:$R$3=Koonti_kuolleet!$B$3)*(ton_f!$B$5:$B$562=Koonti_kuolleet!N$3)*(ton_f!$D$5:$R$562)/5)</f>
        <v>0</v>
      </c>
      <c r="O59" s="6">
        <f>SUMPRODUCT((ton_f!$A$5:$A$562=Koonti_kuolleet!$B59)*(ton_f!$D$3:$R$3=Koonti_kuolleet!$B$3)*(ton_f!$B$5:$B$562=Koonti_kuolleet!O$3)*(ton_f!$D$5:$R$562)/5)</f>
        <v>0</v>
      </c>
      <c r="P59" s="6">
        <f>SUMPRODUCT((ton_f!$A$5:$A$562=Koonti_kuolleet!$B59)*(ton_f!$D$3:$R$3=Koonti_kuolleet!$B$3)*(ton_f!$B$5:$B$562=Koonti_kuolleet!P$3)*(ton_f!$D$5:$R$562)/5)</f>
        <v>0</v>
      </c>
      <c r="Q59" s="6">
        <f>SUMPRODUCT((ton_f!$A$5:$A$562=Koonti_kuolleet!$B59)*(ton_f!$D$3:$R$3=Koonti_kuolleet!$B$3)*(ton_f!$B$5:$B$562=Koonti_kuolleet!Q$3)*(ton_f!$D$5:$R$562)/5)</f>
        <v>0</v>
      </c>
      <c r="R59" s="6">
        <f>SUMPRODUCT((ton_f!$A$5:$A$562=Koonti_kuolleet!$B59)*(ton_f!$D$3:$R$3=Koonti_kuolleet!$B$3)*(ton_f!$B$5:$B$562=Koonti_kuolleet!R$3)*(ton_f!$D$5:$R$562)/5)</f>
        <v>0</v>
      </c>
      <c r="S59" s="6">
        <f>SUMPRODUCT((ton_f!$A$5:$A$562=Koonti_kuolleet!$B59)*(ton_f!$D$3:$R$3=Koonti_kuolleet!$B$3)*(ton_f!$B$5:$B$562=Koonti_kuolleet!S$3)*(ton_f!$D$5:$R$562)/5)</f>
        <v>0</v>
      </c>
      <c r="T59" s="6">
        <f>SUMPRODUCT((ton_f!$A$5:$A$562=Koonti_kuolleet!$B59)*(ton_f!$D$3:$R$3=Koonti_kuolleet!$B$3)*(ton_f!$B$5:$B$562=Koonti_kuolleet!T$3)*(ton_f!$D$5:$R$562)/5)</f>
        <v>0</v>
      </c>
      <c r="W59" s="25">
        <f t="shared" si="0"/>
        <v>2.8</v>
      </c>
      <c r="X59" s="25">
        <f t="shared" si="1"/>
        <v>2.8</v>
      </c>
      <c r="Y59" s="25">
        <f t="shared" si="2"/>
        <v>1.8</v>
      </c>
      <c r="Z59" s="25">
        <f t="shared" si="3"/>
        <v>0</v>
      </c>
      <c r="AA59" s="25">
        <f t="shared" si="4"/>
        <v>0</v>
      </c>
      <c r="AB59" s="25">
        <f t="shared" si="26"/>
        <v>1</v>
      </c>
      <c r="AC59" s="25">
        <f t="shared" si="27"/>
        <v>0</v>
      </c>
      <c r="AO59" s="8" t="s">
        <v>44</v>
      </c>
      <c r="AP59" s="6">
        <f t="shared" si="29"/>
        <v>80.835173517503932</v>
      </c>
      <c r="AQ59" s="6">
        <f t="shared" si="30"/>
        <v>80.835173517503932</v>
      </c>
      <c r="AR59" s="6">
        <f t="shared" si="31"/>
        <v>43.854721148621103</v>
      </c>
      <c r="AS59" s="6">
        <f t="shared" si="32"/>
        <v>0</v>
      </c>
      <c r="AT59" s="6">
        <f t="shared" si="33"/>
        <v>0</v>
      </c>
      <c r="AU59" s="6">
        <f t="shared" si="34"/>
        <v>36.980452368882823</v>
      </c>
      <c r="AV59" s="6">
        <f t="shared" si="28"/>
        <v>0</v>
      </c>
    </row>
    <row r="60" spans="2:48" x14ac:dyDescent="0.3">
      <c r="B60" s="8" t="s">
        <v>45</v>
      </c>
      <c r="C60" s="6">
        <f>SUMPRODUCT((ton_f!$A$5:$A$562=Koonti_kuolleet!$B60)*(ton_f!$D$3:$R$3=Koonti_kuolleet!$B$3)*(ton_f!$B$5:$B$562=Koonti_kuolleet!C$3)*(ton_f!$D$5:$R$562)/5)</f>
        <v>1.2000000000000002</v>
      </c>
      <c r="D60" s="6">
        <f>SUMPRODUCT((ton_f!$A$5:$A$562=Koonti_kuolleet!$B60)*(ton_f!$D$3:$R$3=Koonti_kuolleet!$B$3)*(ton_f!$B$5:$B$562=Koonti_kuolleet!D$3)*(ton_f!$D$5:$R$562)/5)</f>
        <v>0.2</v>
      </c>
      <c r="E60" s="6">
        <f>SUMPRODUCT((ton_f!$A$5:$A$562=Koonti_kuolleet!$B60)*(ton_f!$D$3:$R$3=Koonti_kuolleet!$B$3)*(ton_f!$B$5:$B$562=Koonti_kuolleet!E$3)*(ton_f!$D$5:$R$562)/5)</f>
        <v>0.2</v>
      </c>
      <c r="F60" s="6">
        <f>SUMPRODUCT((ton_f!$A$5:$A$562=Koonti_kuolleet!$B60)*(ton_f!$D$3:$R$3=Koonti_kuolleet!$B$3)*(ton_f!$B$5:$B$562=Koonti_kuolleet!F$3)*(ton_f!$D$5:$R$562)/5)</f>
        <v>0</v>
      </c>
      <c r="G60" s="6">
        <f>SUMPRODUCT((ton_f!$A$5:$A$562=Koonti_kuolleet!$B60)*(ton_f!$D$3:$R$3=Koonti_kuolleet!$B$3)*(ton_f!$B$5:$B$562=Koonti_kuolleet!G$3)*(ton_f!$D$5:$R$562)/5)</f>
        <v>0</v>
      </c>
      <c r="H60" s="6">
        <f>SUMPRODUCT((ton_f!$A$5:$A$562=Koonti_kuolleet!$B60)*(ton_f!$D$3:$R$3=Koonti_kuolleet!$B$3)*(ton_f!$B$5:$B$562=Koonti_kuolleet!H$3)*(ton_f!$D$5:$R$562)/5)</f>
        <v>0</v>
      </c>
      <c r="I60" s="6">
        <f>SUMPRODUCT((ton_f!$A$5:$A$562=Koonti_kuolleet!$B60)*(ton_f!$D$3:$R$3=Koonti_kuolleet!$B$3)*(ton_f!$B$5:$B$562=Koonti_kuolleet!I$3)*(ton_f!$D$5:$R$562)/5)</f>
        <v>0.4</v>
      </c>
      <c r="J60" s="6">
        <f>SUMPRODUCT((ton_f!$A$5:$A$562=Koonti_kuolleet!$B60)*(ton_f!$D$3:$R$3=Koonti_kuolleet!$B$3)*(ton_f!$B$5:$B$562=Koonti_kuolleet!J$3)*(ton_f!$D$5:$R$562)/5)</f>
        <v>0.4</v>
      </c>
      <c r="K60" s="6">
        <f>SUMPRODUCT((ton_f!$A$5:$A$562=Koonti_kuolleet!$B60)*(ton_f!$D$3:$R$3=Koonti_kuolleet!$B$3)*(ton_f!$B$5:$B$562=Koonti_kuolleet!K$3)*(ton_f!$D$5:$R$562)/5)</f>
        <v>0</v>
      </c>
      <c r="L60" s="6">
        <f>SUMPRODUCT((ton_f!$A$5:$A$562=Koonti_kuolleet!$B60)*(ton_f!$D$3:$R$3=Koonti_kuolleet!$B$3)*(ton_f!$B$5:$B$562=Koonti_kuolleet!L$3)*(ton_f!$D$5:$R$562)/5)</f>
        <v>0</v>
      </c>
      <c r="M60" s="6">
        <f>SUMPRODUCT((ton_f!$A$5:$A$562=Koonti_kuolleet!$B60)*(ton_f!$D$3:$R$3=Koonti_kuolleet!$B$3)*(ton_f!$B$5:$B$562=Koonti_kuolleet!M$3)*(ton_f!$D$5:$R$562)/5)</f>
        <v>0</v>
      </c>
      <c r="N60" s="6">
        <f>SUMPRODUCT((ton_f!$A$5:$A$562=Koonti_kuolleet!$B60)*(ton_f!$D$3:$R$3=Koonti_kuolleet!$B$3)*(ton_f!$B$5:$B$562=Koonti_kuolleet!N$3)*(ton_f!$D$5:$R$562)/5)</f>
        <v>0</v>
      </c>
      <c r="O60" s="6">
        <f>SUMPRODUCT((ton_f!$A$5:$A$562=Koonti_kuolleet!$B60)*(ton_f!$D$3:$R$3=Koonti_kuolleet!$B$3)*(ton_f!$B$5:$B$562=Koonti_kuolleet!O$3)*(ton_f!$D$5:$R$562)/5)</f>
        <v>0</v>
      </c>
      <c r="P60" s="6">
        <f>SUMPRODUCT((ton_f!$A$5:$A$562=Koonti_kuolleet!$B60)*(ton_f!$D$3:$R$3=Koonti_kuolleet!$B$3)*(ton_f!$B$5:$B$562=Koonti_kuolleet!P$3)*(ton_f!$D$5:$R$562)/5)</f>
        <v>0</v>
      </c>
      <c r="Q60" s="6">
        <f>SUMPRODUCT((ton_f!$A$5:$A$562=Koonti_kuolleet!$B60)*(ton_f!$D$3:$R$3=Koonti_kuolleet!$B$3)*(ton_f!$B$5:$B$562=Koonti_kuolleet!Q$3)*(ton_f!$D$5:$R$562)/5)</f>
        <v>0</v>
      </c>
      <c r="R60" s="6">
        <f>SUMPRODUCT((ton_f!$A$5:$A$562=Koonti_kuolleet!$B60)*(ton_f!$D$3:$R$3=Koonti_kuolleet!$B$3)*(ton_f!$B$5:$B$562=Koonti_kuolleet!R$3)*(ton_f!$D$5:$R$562)/5)</f>
        <v>0</v>
      </c>
      <c r="S60" s="6">
        <f>SUMPRODUCT((ton_f!$A$5:$A$562=Koonti_kuolleet!$B60)*(ton_f!$D$3:$R$3=Koonti_kuolleet!$B$3)*(ton_f!$B$5:$B$562=Koonti_kuolleet!S$3)*(ton_f!$D$5:$R$562)/5)</f>
        <v>0</v>
      </c>
      <c r="T60" s="6">
        <f>SUMPRODUCT((ton_f!$A$5:$A$562=Koonti_kuolleet!$B60)*(ton_f!$D$3:$R$3=Koonti_kuolleet!$B$3)*(ton_f!$B$5:$B$562=Koonti_kuolleet!T$3)*(ton_f!$D$5:$R$562)/5)</f>
        <v>0</v>
      </c>
      <c r="W60" s="25">
        <f t="shared" si="0"/>
        <v>1.2000000000000002</v>
      </c>
      <c r="X60" s="25">
        <f t="shared" si="1"/>
        <v>1.2000000000000002</v>
      </c>
      <c r="Y60" s="25">
        <f t="shared" si="2"/>
        <v>0.2</v>
      </c>
      <c r="Z60" s="25">
        <f t="shared" si="3"/>
        <v>0.2</v>
      </c>
      <c r="AA60" s="25">
        <f t="shared" si="4"/>
        <v>0</v>
      </c>
      <c r="AB60" s="25">
        <f t="shared" si="26"/>
        <v>0.8</v>
      </c>
      <c r="AC60" s="25">
        <f t="shared" si="27"/>
        <v>0</v>
      </c>
      <c r="AO60" s="8" t="s">
        <v>45</v>
      </c>
      <c r="AP60" s="6">
        <f t="shared" si="29"/>
        <v>39.934735649488978</v>
      </c>
      <c r="AQ60" s="6">
        <f t="shared" si="30"/>
        <v>39.934735649488978</v>
      </c>
      <c r="AR60" s="6">
        <f t="shared" si="31"/>
        <v>4.8727467942912339</v>
      </c>
      <c r="AS60" s="6">
        <f t="shared" si="32"/>
        <v>5.4776269600914853</v>
      </c>
      <c r="AT60" s="6">
        <f t="shared" si="33"/>
        <v>0</v>
      </c>
      <c r="AU60" s="6">
        <f t="shared" si="34"/>
        <v>29.584361895106259</v>
      </c>
      <c r="AV60" s="6">
        <f t="shared" si="28"/>
        <v>0</v>
      </c>
    </row>
    <row r="61" spans="2:48" x14ac:dyDescent="0.3">
      <c r="B61" s="8" t="s">
        <v>46</v>
      </c>
      <c r="C61" s="6">
        <f>SUMPRODUCT((ton_f!$A$5:$A$562=Koonti_kuolleet!$B61)*(ton_f!$D$3:$R$3=Koonti_kuolleet!$B$3)*(ton_f!$B$5:$B$562=Koonti_kuolleet!C$3)*(ton_f!$D$5:$R$562)/5)</f>
        <v>1</v>
      </c>
      <c r="D61" s="6">
        <f>SUMPRODUCT((ton_f!$A$5:$A$562=Koonti_kuolleet!$B61)*(ton_f!$D$3:$R$3=Koonti_kuolleet!$B$3)*(ton_f!$B$5:$B$562=Koonti_kuolleet!D$3)*(ton_f!$D$5:$R$562)/5)</f>
        <v>0.4</v>
      </c>
      <c r="E61" s="6">
        <f>SUMPRODUCT((ton_f!$A$5:$A$562=Koonti_kuolleet!$B61)*(ton_f!$D$3:$R$3=Koonti_kuolleet!$B$3)*(ton_f!$B$5:$B$562=Koonti_kuolleet!E$3)*(ton_f!$D$5:$R$562)/5)</f>
        <v>0.2</v>
      </c>
      <c r="F61" s="6">
        <f>SUMPRODUCT((ton_f!$A$5:$A$562=Koonti_kuolleet!$B61)*(ton_f!$D$3:$R$3=Koonti_kuolleet!$B$3)*(ton_f!$B$5:$B$562=Koonti_kuolleet!F$3)*(ton_f!$D$5:$R$562)/5)</f>
        <v>0</v>
      </c>
      <c r="G61" s="6">
        <f>SUMPRODUCT((ton_f!$A$5:$A$562=Koonti_kuolleet!$B61)*(ton_f!$D$3:$R$3=Koonti_kuolleet!$B$3)*(ton_f!$B$5:$B$562=Koonti_kuolleet!G$3)*(ton_f!$D$5:$R$562)/5)</f>
        <v>0</v>
      </c>
      <c r="H61" s="6">
        <f>SUMPRODUCT((ton_f!$A$5:$A$562=Koonti_kuolleet!$B61)*(ton_f!$D$3:$R$3=Koonti_kuolleet!$B$3)*(ton_f!$B$5:$B$562=Koonti_kuolleet!H$3)*(ton_f!$D$5:$R$562)/5)</f>
        <v>0</v>
      </c>
      <c r="I61" s="6">
        <f>SUMPRODUCT((ton_f!$A$5:$A$562=Koonti_kuolleet!$B61)*(ton_f!$D$3:$R$3=Koonti_kuolleet!$B$3)*(ton_f!$B$5:$B$562=Koonti_kuolleet!I$3)*(ton_f!$D$5:$R$562)/5)</f>
        <v>0.4</v>
      </c>
      <c r="J61" s="6">
        <f>SUMPRODUCT((ton_f!$A$5:$A$562=Koonti_kuolleet!$B61)*(ton_f!$D$3:$R$3=Koonti_kuolleet!$B$3)*(ton_f!$B$5:$B$562=Koonti_kuolleet!J$3)*(ton_f!$D$5:$R$562)/5)</f>
        <v>0</v>
      </c>
      <c r="K61" s="6">
        <f>SUMPRODUCT((ton_f!$A$5:$A$562=Koonti_kuolleet!$B61)*(ton_f!$D$3:$R$3=Koonti_kuolleet!$B$3)*(ton_f!$B$5:$B$562=Koonti_kuolleet!K$3)*(ton_f!$D$5:$R$562)/5)</f>
        <v>0</v>
      </c>
      <c r="L61" s="6">
        <f>SUMPRODUCT((ton_f!$A$5:$A$562=Koonti_kuolleet!$B61)*(ton_f!$D$3:$R$3=Koonti_kuolleet!$B$3)*(ton_f!$B$5:$B$562=Koonti_kuolleet!L$3)*(ton_f!$D$5:$R$562)/5)</f>
        <v>0</v>
      </c>
      <c r="M61" s="6">
        <f>SUMPRODUCT((ton_f!$A$5:$A$562=Koonti_kuolleet!$B61)*(ton_f!$D$3:$R$3=Koonti_kuolleet!$B$3)*(ton_f!$B$5:$B$562=Koonti_kuolleet!M$3)*(ton_f!$D$5:$R$562)/5)</f>
        <v>0</v>
      </c>
      <c r="N61" s="6">
        <f>SUMPRODUCT((ton_f!$A$5:$A$562=Koonti_kuolleet!$B61)*(ton_f!$D$3:$R$3=Koonti_kuolleet!$B$3)*(ton_f!$B$5:$B$562=Koonti_kuolleet!N$3)*(ton_f!$D$5:$R$562)/5)</f>
        <v>0</v>
      </c>
      <c r="O61" s="6">
        <f>SUMPRODUCT((ton_f!$A$5:$A$562=Koonti_kuolleet!$B61)*(ton_f!$D$3:$R$3=Koonti_kuolleet!$B$3)*(ton_f!$B$5:$B$562=Koonti_kuolleet!O$3)*(ton_f!$D$5:$R$562)/5)</f>
        <v>0</v>
      </c>
      <c r="P61" s="6">
        <f>SUMPRODUCT((ton_f!$A$5:$A$562=Koonti_kuolleet!$B61)*(ton_f!$D$3:$R$3=Koonti_kuolleet!$B$3)*(ton_f!$B$5:$B$562=Koonti_kuolleet!P$3)*(ton_f!$D$5:$R$562)/5)</f>
        <v>0</v>
      </c>
      <c r="Q61" s="6">
        <f>SUMPRODUCT((ton_f!$A$5:$A$562=Koonti_kuolleet!$B61)*(ton_f!$D$3:$R$3=Koonti_kuolleet!$B$3)*(ton_f!$B$5:$B$562=Koonti_kuolleet!Q$3)*(ton_f!$D$5:$R$562)/5)</f>
        <v>0</v>
      </c>
      <c r="R61" s="6">
        <f>SUMPRODUCT((ton_f!$A$5:$A$562=Koonti_kuolleet!$B61)*(ton_f!$D$3:$R$3=Koonti_kuolleet!$B$3)*(ton_f!$B$5:$B$562=Koonti_kuolleet!R$3)*(ton_f!$D$5:$R$562)/5)</f>
        <v>0</v>
      </c>
      <c r="S61" s="6">
        <f>SUMPRODUCT((ton_f!$A$5:$A$562=Koonti_kuolleet!$B61)*(ton_f!$D$3:$R$3=Koonti_kuolleet!$B$3)*(ton_f!$B$5:$B$562=Koonti_kuolleet!S$3)*(ton_f!$D$5:$R$562)/5)</f>
        <v>0</v>
      </c>
      <c r="T61" s="6">
        <f>SUMPRODUCT((ton_f!$A$5:$A$562=Koonti_kuolleet!$B61)*(ton_f!$D$3:$R$3=Koonti_kuolleet!$B$3)*(ton_f!$B$5:$B$562=Koonti_kuolleet!T$3)*(ton_f!$D$5:$R$562)/5)</f>
        <v>0</v>
      </c>
      <c r="W61" s="25">
        <f t="shared" si="0"/>
        <v>1</v>
      </c>
      <c r="X61" s="25">
        <f t="shared" si="1"/>
        <v>1</v>
      </c>
      <c r="Y61" s="25">
        <f t="shared" si="2"/>
        <v>0.4</v>
      </c>
      <c r="Z61" s="25">
        <f t="shared" si="3"/>
        <v>0.2</v>
      </c>
      <c r="AA61" s="25">
        <f t="shared" si="4"/>
        <v>0</v>
      </c>
      <c r="AB61" s="25">
        <f t="shared" si="26"/>
        <v>0.4</v>
      </c>
      <c r="AC61" s="25">
        <f t="shared" si="27"/>
        <v>0</v>
      </c>
      <c r="AO61" s="8" t="s">
        <v>46</v>
      </c>
      <c r="AP61" s="6">
        <f t="shared" si="29"/>
        <v>30.015301496227082</v>
      </c>
      <c r="AQ61" s="6">
        <f>SUM(AR61:AU61)</f>
        <v>30.015301496227082</v>
      </c>
      <c r="AR61" s="6">
        <f t="shared" si="31"/>
        <v>9.7454935885824678</v>
      </c>
      <c r="AS61" s="6">
        <f t="shared" si="32"/>
        <v>5.4776269600914853</v>
      </c>
      <c r="AT61" s="6">
        <f t="shared" si="33"/>
        <v>0</v>
      </c>
      <c r="AU61" s="6">
        <f t="shared" si="34"/>
        <v>14.792180947553129</v>
      </c>
      <c r="AV61" s="6">
        <f t="shared" si="28"/>
        <v>0</v>
      </c>
    </row>
    <row r="62" spans="2:48" x14ac:dyDescent="0.3">
      <c r="B62" s="8" t="s">
        <v>55</v>
      </c>
      <c r="C62" s="6">
        <f>SUMPRODUCT((ton_f!$A$5:$A$562=Koonti_kuolleet!$B62)*(ton_f!$D$3:$R$3=Koonti_kuolleet!$B$3)*(ton_f!$B$5:$B$562=Koonti_kuolleet!C$3)*(ton_f!$D$5:$R$562)/5)</f>
        <v>0</v>
      </c>
      <c r="D62" s="6">
        <f>SUMPRODUCT((ton_f!$A$5:$A$562=Koonti_kuolleet!$B62)*(ton_f!$D$3:$R$3=Koonti_kuolleet!$B$3)*(ton_f!$B$5:$B$562=Koonti_kuolleet!D$3)*(ton_f!$D$5:$R$562)/5)</f>
        <v>0</v>
      </c>
      <c r="E62" s="6">
        <f>SUMPRODUCT((ton_f!$A$5:$A$562=Koonti_kuolleet!$B62)*(ton_f!$D$3:$R$3=Koonti_kuolleet!$B$3)*(ton_f!$B$5:$B$562=Koonti_kuolleet!E$3)*(ton_f!$D$5:$R$562)/5)</f>
        <v>0</v>
      </c>
      <c r="F62" s="6">
        <f>SUMPRODUCT((ton_f!$A$5:$A$562=Koonti_kuolleet!$B62)*(ton_f!$D$3:$R$3=Koonti_kuolleet!$B$3)*(ton_f!$B$5:$B$562=Koonti_kuolleet!F$3)*(ton_f!$D$5:$R$562)/5)</f>
        <v>0</v>
      </c>
      <c r="G62" s="6">
        <f>SUMPRODUCT((ton_f!$A$5:$A$562=Koonti_kuolleet!$B62)*(ton_f!$D$3:$R$3=Koonti_kuolleet!$B$3)*(ton_f!$B$5:$B$562=Koonti_kuolleet!G$3)*(ton_f!$D$5:$R$562)/5)</f>
        <v>0</v>
      </c>
      <c r="H62" s="6">
        <f>SUMPRODUCT((ton_f!$A$5:$A$562=Koonti_kuolleet!$B62)*(ton_f!$D$3:$R$3=Koonti_kuolleet!$B$3)*(ton_f!$B$5:$B$562=Koonti_kuolleet!H$3)*(ton_f!$D$5:$R$562)/5)</f>
        <v>0</v>
      </c>
      <c r="I62" s="6">
        <f>SUMPRODUCT((ton_f!$A$5:$A$562=Koonti_kuolleet!$B62)*(ton_f!$D$3:$R$3=Koonti_kuolleet!$B$3)*(ton_f!$B$5:$B$562=Koonti_kuolleet!I$3)*(ton_f!$D$5:$R$562)/5)</f>
        <v>0</v>
      </c>
      <c r="J62" s="6">
        <f>SUMPRODUCT((ton_f!$A$5:$A$562=Koonti_kuolleet!$B62)*(ton_f!$D$3:$R$3=Koonti_kuolleet!$B$3)*(ton_f!$B$5:$B$562=Koonti_kuolleet!J$3)*(ton_f!$D$5:$R$562)/5)</f>
        <v>0</v>
      </c>
      <c r="K62" s="6">
        <f>SUMPRODUCT((ton_f!$A$5:$A$562=Koonti_kuolleet!$B62)*(ton_f!$D$3:$R$3=Koonti_kuolleet!$B$3)*(ton_f!$B$5:$B$562=Koonti_kuolleet!K$3)*(ton_f!$D$5:$R$562)/5)</f>
        <v>0</v>
      </c>
      <c r="L62" s="6">
        <f>SUMPRODUCT((ton_f!$A$5:$A$562=Koonti_kuolleet!$B62)*(ton_f!$D$3:$R$3=Koonti_kuolleet!$B$3)*(ton_f!$B$5:$B$562=Koonti_kuolleet!L$3)*(ton_f!$D$5:$R$562)/5)</f>
        <v>0</v>
      </c>
      <c r="M62" s="6">
        <f>SUMPRODUCT((ton_f!$A$5:$A$562=Koonti_kuolleet!$B62)*(ton_f!$D$3:$R$3=Koonti_kuolleet!$B$3)*(ton_f!$B$5:$B$562=Koonti_kuolleet!M$3)*(ton_f!$D$5:$R$562)/5)</f>
        <v>0</v>
      </c>
      <c r="N62" s="6">
        <f>SUMPRODUCT((ton_f!$A$5:$A$562=Koonti_kuolleet!$B62)*(ton_f!$D$3:$R$3=Koonti_kuolleet!$B$3)*(ton_f!$B$5:$B$562=Koonti_kuolleet!N$3)*(ton_f!$D$5:$R$562)/5)</f>
        <v>0</v>
      </c>
      <c r="O62" s="6">
        <f>SUMPRODUCT((ton_f!$A$5:$A$562=Koonti_kuolleet!$B62)*(ton_f!$D$3:$R$3=Koonti_kuolleet!$B$3)*(ton_f!$B$5:$B$562=Koonti_kuolleet!O$3)*(ton_f!$D$5:$R$562)/5)</f>
        <v>0</v>
      </c>
      <c r="P62" s="6">
        <f>SUMPRODUCT((ton_f!$A$5:$A$562=Koonti_kuolleet!$B62)*(ton_f!$D$3:$R$3=Koonti_kuolleet!$B$3)*(ton_f!$B$5:$B$562=Koonti_kuolleet!P$3)*(ton_f!$D$5:$R$562)/5)</f>
        <v>0</v>
      </c>
      <c r="Q62" s="6">
        <f>SUMPRODUCT((ton_f!$A$5:$A$562=Koonti_kuolleet!$B62)*(ton_f!$D$3:$R$3=Koonti_kuolleet!$B$3)*(ton_f!$B$5:$B$562=Koonti_kuolleet!Q$3)*(ton_f!$D$5:$R$562)/5)</f>
        <v>0</v>
      </c>
      <c r="R62" s="6">
        <f>SUMPRODUCT((ton_f!$A$5:$A$562=Koonti_kuolleet!$B62)*(ton_f!$D$3:$R$3=Koonti_kuolleet!$B$3)*(ton_f!$B$5:$B$562=Koonti_kuolleet!R$3)*(ton_f!$D$5:$R$562)/5)</f>
        <v>0</v>
      </c>
      <c r="S62" s="6">
        <f>SUMPRODUCT((ton_f!$A$5:$A$562=Koonti_kuolleet!$B62)*(ton_f!$D$3:$R$3=Koonti_kuolleet!$B$3)*(ton_f!$B$5:$B$562=Koonti_kuolleet!S$3)*(ton_f!$D$5:$R$562)/5)</f>
        <v>0</v>
      </c>
      <c r="T62" s="6">
        <f>SUMPRODUCT((ton_f!$A$5:$A$562=Koonti_kuolleet!$B62)*(ton_f!$D$3:$R$3=Koonti_kuolleet!$B$3)*(ton_f!$B$5:$B$562=Koonti_kuolleet!T$3)*(ton_f!$D$5:$R$562)/5)</f>
        <v>0</v>
      </c>
      <c r="W62" s="25">
        <f t="shared" ref="W62" si="35">SUM(Y62:AC62)</f>
        <v>0</v>
      </c>
      <c r="X62" s="25">
        <f t="shared" ref="X62" si="36">SUM(Y62:AB62)</f>
        <v>0</v>
      </c>
      <c r="Y62" s="25">
        <f t="shared" ref="Y62" si="37">D62</f>
        <v>0</v>
      </c>
      <c r="Z62" s="25">
        <f t="shared" ref="Z62" si="38">E62</f>
        <v>0</v>
      </c>
      <c r="AA62" s="25">
        <f t="shared" ref="AA62" si="39">F62+G62+H62</f>
        <v>0</v>
      </c>
      <c r="AB62" s="25">
        <f t="shared" ref="AB62" si="40">I62+J62+K62+L62+M62+N62+O62+P62+Q62+R62</f>
        <v>0</v>
      </c>
      <c r="AC62" s="25">
        <f t="shared" ref="AC62" si="41">S62+T62</f>
        <v>0</v>
      </c>
      <c r="AO62" s="8" t="s">
        <v>55</v>
      </c>
      <c r="AP62" s="6">
        <f t="shared" si="29"/>
        <v>0</v>
      </c>
      <c r="AQ62" s="6">
        <f>SUM(AR62:AU62)</f>
        <v>0</v>
      </c>
      <c r="AR62" s="6">
        <f t="shared" ref="AR62" si="42">Y62*$AL$23</f>
        <v>0</v>
      </c>
      <c r="AS62" s="6">
        <f t="shared" ref="AS62" si="43">Z62*$AL$24</f>
        <v>0</v>
      </c>
      <c r="AT62" s="6">
        <f t="shared" ref="AT62" si="44">AA62*$AL$25</f>
        <v>0</v>
      </c>
      <c r="AU62" s="6">
        <f t="shared" ref="AU62" si="45">AB62*$AL$26</f>
        <v>0</v>
      </c>
      <c r="AV62" s="6">
        <f t="shared" si="28"/>
        <v>0</v>
      </c>
    </row>
    <row r="63" spans="2:48" x14ac:dyDescent="0.3">
      <c r="B63" s="8" t="s">
        <v>47</v>
      </c>
      <c r="C63" s="6">
        <f>SUMPRODUCT((ton_f!$A$5:$A$562=Koonti_kuolleet!$B63)*(ton_f!$D$3:$R$3=Koonti_kuolleet!$B$3)*(ton_f!$B$5:$B$562=Koonti_kuolleet!C$3)*(ton_f!$D$5:$R$562)/5)</f>
        <v>0.8</v>
      </c>
      <c r="D63" s="6">
        <f>SUMPRODUCT((ton_f!$A$5:$A$562=Koonti_kuolleet!$B63)*(ton_f!$D$3:$R$3=Koonti_kuolleet!$B$3)*(ton_f!$B$5:$B$562=Koonti_kuolleet!D$3)*(ton_f!$D$5:$R$562)/5)</f>
        <v>0.2</v>
      </c>
      <c r="E63" s="6">
        <f>SUMPRODUCT((ton_f!$A$5:$A$562=Koonti_kuolleet!$B63)*(ton_f!$D$3:$R$3=Koonti_kuolleet!$B$3)*(ton_f!$B$5:$B$562=Koonti_kuolleet!E$3)*(ton_f!$D$5:$R$562)/5)</f>
        <v>0</v>
      </c>
      <c r="F63" s="6">
        <f>SUMPRODUCT((ton_f!$A$5:$A$562=Koonti_kuolleet!$B63)*(ton_f!$D$3:$R$3=Koonti_kuolleet!$B$3)*(ton_f!$B$5:$B$562=Koonti_kuolleet!F$3)*(ton_f!$D$5:$R$562)/5)</f>
        <v>0</v>
      </c>
      <c r="G63" s="6">
        <f>SUMPRODUCT((ton_f!$A$5:$A$562=Koonti_kuolleet!$B63)*(ton_f!$D$3:$R$3=Koonti_kuolleet!$B$3)*(ton_f!$B$5:$B$562=Koonti_kuolleet!G$3)*(ton_f!$D$5:$R$562)/5)</f>
        <v>0</v>
      </c>
      <c r="H63" s="6">
        <f>SUMPRODUCT((ton_f!$A$5:$A$562=Koonti_kuolleet!$B63)*(ton_f!$D$3:$R$3=Koonti_kuolleet!$B$3)*(ton_f!$B$5:$B$562=Koonti_kuolleet!H$3)*(ton_f!$D$5:$R$562)/5)</f>
        <v>0</v>
      </c>
      <c r="I63" s="6">
        <f>SUMPRODUCT((ton_f!$A$5:$A$562=Koonti_kuolleet!$B63)*(ton_f!$D$3:$R$3=Koonti_kuolleet!$B$3)*(ton_f!$B$5:$B$562=Koonti_kuolleet!I$3)*(ton_f!$D$5:$R$562)/5)</f>
        <v>0.2</v>
      </c>
      <c r="J63" s="6">
        <f>SUMPRODUCT((ton_f!$A$5:$A$562=Koonti_kuolleet!$B63)*(ton_f!$D$3:$R$3=Koonti_kuolleet!$B$3)*(ton_f!$B$5:$B$562=Koonti_kuolleet!J$3)*(ton_f!$D$5:$R$562)/5)</f>
        <v>0.4</v>
      </c>
      <c r="K63" s="6">
        <f>SUMPRODUCT((ton_f!$A$5:$A$562=Koonti_kuolleet!$B63)*(ton_f!$D$3:$R$3=Koonti_kuolleet!$B$3)*(ton_f!$B$5:$B$562=Koonti_kuolleet!K$3)*(ton_f!$D$5:$R$562)/5)</f>
        <v>0</v>
      </c>
      <c r="L63" s="6">
        <f>SUMPRODUCT((ton_f!$A$5:$A$562=Koonti_kuolleet!$B63)*(ton_f!$D$3:$R$3=Koonti_kuolleet!$B$3)*(ton_f!$B$5:$B$562=Koonti_kuolleet!L$3)*(ton_f!$D$5:$R$562)/5)</f>
        <v>0</v>
      </c>
      <c r="M63" s="6">
        <f>SUMPRODUCT((ton_f!$A$5:$A$562=Koonti_kuolleet!$B63)*(ton_f!$D$3:$R$3=Koonti_kuolleet!$B$3)*(ton_f!$B$5:$B$562=Koonti_kuolleet!M$3)*(ton_f!$D$5:$R$562)/5)</f>
        <v>0</v>
      </c>
      <c r="N63" s="6">
        <f>SUMPRODUCT((ton_f!$A$5:$A$562=Koonti_kuolleet!$B63)*(ton_f!$D$3:$R$3=Koonti_kuolleet!$B$3)*(ton_f!$B$5:$B$562=Koonti_kuolleet!N$3)*(ton_f!$D$5:$R$562)/5)</f>
        <v>0</v>
      </c>
      <c r="O63" s="6">
        <f>SUMPRODUCT((ton_f!$A$5:$A$562=Koonti_kuolleet!$B63)*(ton_f!$D$3:$R$3=Koonti_kuolleet!$B$3)*(ton_f!$B$5:$B$562=Koonti_kuolleet!O$3)*(ton_f!$D$5:$R$562)/5)</f>
        <v>0</v>
      </c>
      <c r="P63" s="6">
        <f>SUMPRODUCT((ton_f!$A$5:$A$562=Koonti_kuolleet!$B63)*(ton_f!$D$3:$R$3=Koonti_kuolleet!$B$3)*(ton_f!$B$5:$B$562=Koonti_kuolleet!P$3)*(ton_f!$D$5:$R$562)/5)</f>
        <v>0</v>
      </c>
      <c r="Q63" s="6">
        <f>SUMPRODUCT((ton_f!$A$5:$A$562=Koonti_kuolleet!$B63)*(ton_f!$D$3:$R$3=Koonti_kuolleet!$B$3)*(ton_f!$B$5:$B$562=Koonti_kuolleet!Q$3)*(ton_f!$D$5:$R$562)/5)</f>
        <v>0</v>
      </c>
      <c r="R63" s="6">
        <f>SUMPRODUCT((ton_f!$A$5:$A$562=Koonti_kuolleet!$B63)*(ton_f!$D$3:$R$3=Koonti_kuolleet!$B$3)*(ton_f!$B$5:$B$562=Koonti_kuolleet!R$3)*(ton_f!$D$5:$R$562)/5)</f>
        <v>0</v>
      </c>
      <c r="S63" s="6">
        <f>SUMPRODUCT((ton_f!$A$5:$A$562=Koonti_kuolleet!$B63)*(ton_f!$D$3:$R$3=Koonti_kuolleet!$B$3)*(ton_f!$B$5:$B$562=Koonti_kuolleet!S$3)*(ton_f!$D$5:$R$562)/5)</f>
        <v>0</v>
      </c>
      <c r="T63" s="6">
        <f>SUMPRODUCT((ton_f!$A$5:$A$562=Koonti_kuolleet!$B63)*(ton_f!$D$3:$R$3=Koonti_kuolleet!$B$3)*(ton_f!$B$5:$B$562=Koonti_kuolleet!T$3)*(ton_f!$D$5:$R$562)/5)</f>
        <v>0</v>
      </c>
      <c r="W63" s="25">
        <f t="shared" si="0"/>
        <v>0.8</v>
      </c>
      <c r="X63" s="25">
        <f t="shared" si="1"/>
        <v>0.8</v>
      </c>
      <c r="Y63" s="25">
        <f t="shared" si="2"/>
        <v>0.2</v>
      </c>
      <c r="Z63" s="25">
        <f t="shared" si="3"/>
        <v>0</v>
      </c>
      <c r="AA63" s="25">
        <f t="shared" si="4"/>
        <v>0</v>
      </c>
      <c r="AB63" s="25">
        <f t="shared" si="26"/>
        <v>0.60000000000000009</v>
      </c>
      <c r="AC63" s="25">
        <f t="shared" si="27"/>
        <v>0</v>
      </c>
      <c r="AO63" s="8" t="s">
        <v>47</v>
      </c>
      <c r="AP63" s="6">
        <f>AQ63+AV63</f>
        <v>27.061018215620933</v>
      </c>
      <c r="AQ63" s="6">
        <f t="shared" si="30"/>
        <v>27.061018215620933</v>
      </c>
      <c r="AR63" s="6">
        <f>Y63*$AL$23</f>
        <v>4.8727467942912339</v>
      </c>
      <c r="AS63" s="6">
        <f t="shared" si="32"/>
        <v>0</v>
      </c>
      <c r="AT63" s="6">
        <f t="shared" si="33"/>
        <v>0</v>
      </c>
      <c r="AU63" s="6">
        <f t="shared" si="34"/>
        <v>22.188271421329699</v>
      </c>
      <c r="AV63" s="6">
        <f t="shared" si="28"/>
        <v>0</v>
      </c>
    </row>
    <row r="64" spans="2:48" x14ac:dyDescent="0.3">
      <c r="B64" s="8" t="s">
        <v>48</v>
      </c>
      <c r="C64" s="6">
        <f>SUMPRODUCT((ton_f!$A$5:$A$562=Koonti_kuolleet!$B64)*(ton_f!$D$3:$R$3=Koonti_kuolleet!$B$3)*(ton_f!$B$5:$B$562=Koonti_kuolleet!C$3)*(ton_f!$D$5:$R$562)/5)</f>
        <v>1.2000000000000002</v>
      </c>
      <c r="D64" s="6">
        <f>SUMPRODUCT((ton_f!$A$5:$A$562=Koonti_kuolleet!$B64)*(ton_f!$D$3:$R$3=Koonti_kuolleet!$B$3)*(ton_f!$B$5:$B$562=Koonti_kuolleet!D$3)*(ton_f!$D$5:$R$562)/5)</f>
        <v>0.60000000000000009</v>
      </c>
      <c r="E64" s="6">
        <f>SUMPRODUCT((ton_f!$A$5:$A$562=Koonti_kuolleet!$B64)*(ton_f!$D$3:$R$3=Koonti_kuolleet!$B$3)*(ton_f!$B$5:$B$562=Koonti_kuolleet!E$3)*(ton_f!$D$5:$R$562)/5)</f>
        <v>0.2</v>
      </c>
      <c r="F64" s="6">
        <f>SUMPRODUCT((ton_f!$A$5:$A$562=Koonti_kuolleet!$B64)*(ton_f!$D$3:$R$3=Koonti_kuolleet!$B$3)*(ton_f!$B$5:$B$562=Koonti_kuolleet!F$3)*(ton_f!$D$5:$R$562)/5)</f>
        <v>0.2</v>
      </c>
      <c r="G64" s="6">
        <f>SUMPRODUCT((ton_f!$A$5:$A$562=Koonti_kuolleet!$B64)*(ton_f!$D$3:$R$3=Koonti_kuolleet!$B$3)*(ton_f!$B$5:$B$562=Koonti_kuolleet!G$3)*(ton_f!$D$5:$R$562)/5)</f>
        <v>0</v>
      </c>
      <c r="H64" s="6">
        <f>SUMPRODUCT((ton_f!$A$5:$A$562=Koonti_kuolleet!$B64)*(ton_f!$D$3:$R$3=Koonti_kuolleet!$B$3)*(ton_f!$B$5:$B$562=Koonti_kuolleet!H$3)*(ton_f!$D$5:$R$562)/5)</f>
        <v>0</v>
      </c>
      <c r="I64" s="6">
        <f>SUMPRODUCT((ton_f!$A$5:$A$562=Koonti_kuolleet!$B64)*(ton_f!$D$3:$R$3=Koonti_kuolleet!$B$3)*(ton_f!$B$5:$B$562=Koonti_kuolleet!I$3)*(ton_f!$D$5:$R$562)/5)</f>
        <v>0.2</v>
      </c>
      <c r="J64" s="6">
        <f>SUMPRODUCT((ton_f!$A$5:$A$562=Koonti_kuolleet!$B64)*(ton_f!$D$3:$R$3=Koonti_kuolleet!$B$3)*(ton_f!$B$5:$B$562=Koonti_kuolleet!J$3)*(ton_f!$D$5:$R$562)/5)</f>
        <v>0</v>
      </c>
      <c r="K64" s="6">
        <f>SUMPRODUCT((ton_f!$A$5:$A$562=Koonti_kuolleet!$B64)*(ton_f!$D$3:$R$3=Koonti_kuolleet!$B$3)*(ton_f!$B$5:$B$562=Koonti_kuolleet!K$3)*(ton_f!$D$5:$R$562)/5)</f>
        <v>0</v>
      </c>
      <c r="L64" s="6">
        <f>SUMPRODUCT((ton_f!$A$5:$A$562=Koonti_kuolleet!$B64)*(ton_f!$D$3:$R$3=Koonti_kuolleet!$B$3)*(ton_f!$B$5:$B$562=Koonti_kuolleet!L$3)*(ton_f!$D$5:$R$562)/5)</f>
        <v>0</v>
      </c>
      <c r="M64" s="6">
        <f>SUMPRODUCT((ton_f!$A$5:$A$562=Koonti_kuolleet!$B64)*(ton_f!$D$3:$R$3=Koonti_kuolleet!$B$3)*(ton_f!$B$5:$B$562=Koonti_kuolleet!M$3)*(ton_f!$D$5:$R$562)/5)</f>
        <v>0</v>
      </c>
      <c r="N64" s="6">
        <f>SUMPRODUCT((ton_f!$A$5:$A$562=Koonti_kuolleet!$B64)*(ton_f!$D$3:$R$3=Koonti_kuolleet!$B$3)*(ton_f!$B$5:$B$562=Koonti_kuolleet!N$3)*(ton_f!$D$5:$R$562)/5)</f>
        <v>0</v>
      </c>
      <c r="O64" s="6">
        <f>SUMPRODUCT((ton_f!$A$5:$A$562=Koonti_kuolleet!$B64)*(ton_f!$D$3:$R$3=Koonti_kuolleet!$B$3)*(ton_f!$B$5:$B$562=Koonti_kuolleet!O$3)*(ton_f!$D$5:$R$562)/5)</f>
        <v>0</v>
      </c>
      <c r="P64" s="6">
        <f>SUMPRODUCT((ton_f!$A$5:$A$562=Koonti_kuolleet!$B64)*(ton_f!$D$3:$R$3=Koonti_kuolleet!$B$3)*(ton_f!$B$5:$B$562=Koonti_kuolleet!P$3)*(ton_f!$D$5:$R$562)/5)</f>
        <v>0</v>
      </c>
      <c r="Q64" s="6">
        <f>SUMPRODUCT((ton_f!$A$5:$A$562=Koonti_kuolleet!$B64)*(ton_f!$D$3:$R$3=Koonti_kuolleet!$B$3)*(ton_f!$B$5:$B$562=Koonti_kuolleet!Q$3)*(ton_f!$D$5:$R$562)/5)</f>
        <v>0</v>
      </c>
      <c r="R64" s="6">
        <f>SUMPRODUCT((ton_f!$A$5:$A$562=Koonti_kuolleet!$B64)*(ton_f!$D$3:$R$3=Koonti_kuolleet!$B$3)*(ton_f!$B$5:$B$562=Koonti_kuolleet!R$3)*(ton_f!$D$5:$R$562)/5)</f>
        <v>0</v>
      </c>
      <c r="S64" s="6">
        <f>SUMPRODUCT((ton_f!$A$5:$A$562=Koonti_kuolleet!$B64)*(ton_f!$D$3:$R$3=Koonti_kuolleet!$B$3)*(ton_f!$B$5:$B$562=Koonti_kuolleet!S$3)*(ton_f!$D$5:$R$562)/5)</f>
        <v>0</v>
      </c>
      <c r="T64" s="6">
        <f>SUMPRODUCT((ton_f!$A$5:$A$562=Koonti_kuolleet!$B64)*(ton_f!$D$3:$R$3=Koonti_kuolleet!$B$3)*(ton_f!$B$5:$B$562=Koonti_kuolleet!T$3)*(ton_f!$D$5:$R$562)/5)</f>
        <v>0</v>
      </c>
      <c r="W64" s="25">
        <f t="shared" si="0"/>
        <v>1.2</v>
      </c>
      <c r="X64" s="25">
        <f t="shared" si="1"/>
        <v>1.2</v>
      </c>
      <c r="Y64" s="25">
        <f t="shared" si="2"/>
        <v>0.60000000000000009</v>
      </c>
      <c r="Z64" s="25">
        <f t="shared" si="3"/>
        <v>0.2</v>
      </c>
      <c r="AA64" s="25">
        <f t="shared" si="4"/>
        <v>0.2</v>
      </c>
      <c r="AB64" s="25">
        <f t="shared" si="26"/>
        <v>0.2</v>
      </c>
      <c r="AC64" s="25">
        <f t="shared" si="27"/>
        <v>0</v>
      </c>
      <c r="AO64" s="8" t="s">
        <v>48</v>
      </c>
      <c r="AP64" s="6">
        <f t="shared" si="29"/>
        <v>38.136235489941107</v>
      </c>
      <c r="AQ64" s="6">
        <f t="shared" si="30"/>
        <v>38.136235489941107</v>
      </c>
      <c r="AR64" s="6">
        <f t="shared" si="31"/>
        <v>14.618240382873703</v>
      </c>
      <c r="AS64" s="6">
        <f t="shared" si="32"/>
        <v>5.4776269600914853</v>
      </c>
      <c r="AT64" s="6">
        <f t="shared" si="33"/>
        <v>10.644277673199349</v>
      </c>
      <c r="AU64" s="6">
        <f t="shared" si="34"/>
        <v>7.3960904737765647</v>
      </c>
      <c r="AV64" s="6">
        <f t="shared" si="28"/>
        <v>0</v>
      </c>
    </row>
    <row r="65" spans="2:60" x14ac:dyDescent="0.3">
      <c r="B65" s="8" t="s">
        <v>49</v>
      </c>
      <c r="C65" s="6">
        <f>SUMPRODUCT((ton_f!$A$5:$A$562=Koonti_kuolleet!$B65)*(ton_f!$D$3:$R$3=Koonti_kuolleet!$B$3)*(ton_f!$B$5:$B$562=Koonti_kuolleet!C$3)*(ton_f!$D$5:$R$562)/5)</f>
        <v>1</v>
      </c>
      <c r="D65" s="6">
        <f>SUMPRODUCT((ton_f!$A$5:$A$562=Koonti_kuolleet!$B65)*(ton_f!$D$3:$R$3=Koonti_kuolleet!$B$3)*(ton_f!$B$5:$B$562=Koonti_kuolleet!D$3)*(ton_f!$D$5:$R$562)/5)</f>
        <v>0</v>
      </c>
      <c r="E65" s="6">
        <f>SUMPRODUCT((ton_f!$A$5:$A$562=Koonti_kuolleet!$B65)*(ton_f!$D$3:$R$3=Koonti_kuolleet!$B$3)*(ton_f!$B$5:$B$562=Koonti_kuolleet!E$3)*(ton_f!$D$5:$R$562)/5)</f>
        <v>0</v>
      </c>
      <c r="F65" s="6">
        <f>SUMPRODUCT((ton_f!$A$5:$A$562=Koonti_kuolleet!$B65)*(ton_f!$D$3:$R$3=Koonti_kuolleet!$B$3)*(ton_f!$B$5:$B$562=Koonti_kuolleet!F$3)*(ton_f!$D$5:$R$562)/5)</f>
        <v>0</v>
      </c>
      <c r="G65" s="6">
        <f>SUMPRODUCT((ton_f!$A$5:$A$562=Koonti_kuolleet!$B65)*(ton_f!$D$3:$R$3=Koonti_kuolleet!$B$3)*(ton_f!$B$5:$B$562=Koonti_kuolleet!G$3)*(ton_f!$D$5:$R$562)/5)</f>
        <v>0</v>
      </c>
      <c r="H65" s="6">
        <f>SUMPRODUCT((ton_f!$A$5:$A$562=Koonti_kuolleet!$B65)*(ton_f!$D$3:$R$3=Koonti_kuolleet!$B$3)*(ton_f!$B$5:$B$562=Koonti_kuolleet!H$3)*(ton_f!$D$5:$R$562)/5)</f>
        <v>0</v>
      </c>
      <c r="I65" s="6">
        <f>SUMPRODUCT((ton_f!$A$5:$A$562=Koonti_kuolleet!$B65)*(ton_f!$D$3:$R$3=Koonti_kuolleet!$B$3)*(ton_f!$B$5:$B$562=Koonti_kuolleet!I$3)*(ton_f!$D$5:$R$562)/5)</f>
        <v>0.4</v>
      </c>
      <c r="J65" s="6">
        <f>SUMPRODUCT((ton_f!$A$5:$A$562=Koonti_kuolleet!$B65)*(ton_f!$D$3:$R$3=Koonti_kuolleet!$B$3)*(ton_f!$B$5:$B$562=Koonti_kuolleet!J$3)*(ton_f!$D$5:$R$562)/5)</f>
        <v>0.60000000000000009</v>
      </c>
      <c r="K65" s="6">
        <f>SUMPRODUCT((ton_f!$A$5:$A$562=Koonti_kuolleet!$B65)*(ton_f!$D$3:$R$3=Koonti_kuolleet!$B$3)*(ton_f!$B$5:$B$562=Koonti_kuolleet!K$3)*(ton_f!$D$5:$R$562)/5)</f>
        <v>0</v>
      </c>
      <c r="L65" s="6">
        <f>SUMPRODUCT((ton_f!$A$5:$A$562=Koonti_kuolleet!$B65)*(ton_f!$D$3:$R$3=Koonti_kuolleet!$B$3)*(ton_f!$B$5:$B$562=Koonti_kuolleet!L$3)*(ton_f!$D$5:$R$562)/5)</f>
        <v>0</v>
      </c>
      <c r="M65" s="6">
        <f>SUMPRODUCT((ton_f!$A$5:$A$562=Koonti_kuolleet!$B65)*(ton_f!$D$3:$R$3=Koonti_kuolleet!$B$3)*(ton_f!$B$5:$B$562=Koonti_kuolleet!M$3)*(ton_f!$D$5:$R$562)/5)</f>
        <v>0</v>
      </c>
      <c r="N65" s="6">
        <f>SUMPRODUCT((ton_f!$A$5:$A$562=Koonti_kuolleet!$B65)*(ton_f!$D$3:$R$3=Koonti_kuolleet!$B$3)*(ton_f!$B$5:$B$562=Koonti_kuolleet!N$3)*(ton_f!$D$5:$R$562)/5)</f>
        <v>0</v>
      </c>
      <c r="O65" s="6">
        <f>SUMPRODUCT((ton_f!$A$5:$A$562=Koonti_kuolleet!$B65)*(ton_f!$D$3:$R$3=Koonti_kuolleet!$B$3)*(ton_f!$B$5:$B$562=Koonti_kuolleet!O$3)*(ton_f!$D$5:$R$562)/5)</f>
        <v>0</v>
      </c>
      <c r="P65" s="6">
        <f>SUMPRODUCT((ton_f!$A$5:$A$562=Koonti_kuolleet!$B65)*(ton_f!$D$3:$R$3=Koonti_kuolleet!$B$3)*(ton_f!$B$5:$B$562=Koonti_kuolleet!P$3)*(ton_f!$D$5:$R$562)/5)</f>
        <v>0</v>
      </c>
      <c r="Q65" s="6">
        <f>SUMPRODUCT((ton_f!$A$5:$A$562=Koonti_kuolleet!$B65)*(ton_f!$D$3:$R$3=Koonti_kuolleet!$B$3)*(ton_f!$B$5:$B$562=Koonti_kuolleet!Q$3)*(ton_f!$D$5:$R$562)/5)</f>
        <v>0</v>
      </c>
      <c r="R65" s="6">
        <f>SUMPRODUCT((ton_f!$A$5:$A$562=Koonti_kuolleet!$B65)*(ton_f!$D$3:$R$3=Koonti_kuolleet!$B$3)*(ton_f!$B$5:$B$562=Koonti_kuolleet!R$3)*(ton_f!$D$5:$R$562)/5)</f>
        <v>0</v>
      </c>
      <c r="S65" s="6">
        <f>SUMPRODUCT((ton_f!$A$5:$A$562=Koonti_kuolleet!$B65)*(ton_f!$D$3:$R$3=Koonti_kuolleet!$B$3)*(ton_f!$B$5:$B$562=Koonti_kuolleet!S$3)*(ton_f!$D$5:$R$562)/5)</f>
        <v>0</v>
      </c>
      <c r="T65" s="6">
        <f>SUMPRODUCT((ton_f!$A$5:$A$562=Koonti_kuolleet!$B65)*(ton_f!$D$3:$R$3=Koonti_kuolleet!$B$3)*(ton_f!$B$5:$B$562=Koonti_kuolleet!T$3)*(ton_f!$D$5:$R$562)/5)</f>
        <v>0</v>
      </c>
      <c r="W65" s="25">
        <f t="shared" si="0"/>
        <v>1</v>
      </c>
      <c r="X65" s="25">
        <f t="shared" si="1"/>
        <v>1</v>
      </c>
      <c r="Y65" s="25">
        <f t="shared" si="2"/>
        <v>0</v>
      </c>
      <c r="Z65" s="25">
        <f t="shared" si="3"/>
        <v>0</v>
      </c>
      <c r="AA65" s="25">
        <f t="shared" si="4"/>
        <v>0</v>
      </c>
      <c r="AB65" s="25">
        <f t="shared" si="26"/>
        <v>1</v>
      </c>
      <c r="AC65" s="25">
        <f t="shared" si="27"/>
        <v>0</v>
      </c>
      <c r="AO65" s="8" t="s">
        <v>49</v>
      </c>
      <c r="AP65" s="6">
        <f t="shared" si="29"/>
        <v>36.980452368882823</v>
      </c>
      <c r="AQ65" s="6">
        <f t="shared" si="30"/>
        <v>36.980452368882823</v>
      </c>
      <c r="AR65" s="6">
        <f t="shared" si="31"/>
        <v>0</v>
      </c>
      <c r="AS65" s="6">
        <f t="shared" si="32"/>
        <v>0</v>
      </c>
      <c r="AT65" s="6">
        <f t="shared" si="33"/>
        <v>0</v>
      </c>
      <c r="AU65" s="6">
        <f t="shared" si="34"/>
        <v>36.980452368882823</v>
      </c>
      <c r="AV65" s="6">
        <f t="shared" si="28"/>
        <v>0</v>
      </c>
    </row>
    <row r="66" spans="2:60" x14ac:dyDescent="0.3">
      <c r="B66" s="8" t="s">
        <v>50</v>
      </c>
      <c r="C66" s="6">
        <f>SUMPRODUCT((ton_f!$A$5:$A$562=Koonti_kuolleet!$B66)*(ton_f!$D$3:$R$3=Koonti_kuolleet!$B$3)*(ton_f!$B$5:$B$562=Koonti_kuolleet!C$3)*(ton_f!$D$5:$R$562)/5)</f>
        <v>1.2000000000000002</v>
      </c>
      <c r="D66" s="6">
        <f>SUMPRODUCT((ton_f!$A$5:$A$562=Koonti_kuolleet!$B66)*(ton_f!$D$3:$R$3=Koonti_kuolleet!$B$3)*(ton_f!$B$5:$B$562=Koonti_kuolleet!D$3)*(ton_f!$D$5:$R$562)/5)</f>
        <v>0.8</v>
      </c>
      <c r="E66" s="6">
        <f>SUMPRODUCT((ton_f!$A$5:$A$562=Koonti_kuolleet!$B66)*(ton_f!$D$3:$R$3=Koonti_kuolleet!$B$3)*(ton_f!$B$5:$B$562=Koonti_kuolleet!E$3)*(ton_f!$D$5:$R$562)/5)</f>
        <v>0.2</v>
      </c>
      <c r="F66" s="6">
        <f>SUMPRODUCT((ton_f!$A$5:$A$562=Koonti_kuolleet!$B66)*(ton_f!$D$3:$R$3=Koonti_kuolleet!$B$3)*(ton_f!$B$5:$B$562=Koonti_kuolleet!F$3)*(ton_f!$D$5:$R$562)/5)</f>
        <v>0</v>
      </c>
      <c r="G66" s="6">
        <f>SUMPRODUCT((ton_f!$A$5:$A$562=Koonti_kuolleet!$B66)*(ton_f!$D$3:$R$3=Koonti_kuolleet!$B$3)*(ton_f!$B$5:$B$562=Koonti_kuolleet!G$3)*(ton_f!$D$5:$R$562)/5)</f>
        <v>0</v>
      </c>
      <c r="H66" s="6">
        <f>SUMPRODUCT((ton_f!$A$5:$A$562=Koonti_kuolleet!$B66)*(ton_f!$D$3:$R$3=Koonti_kuolleet!$B$3)*(ton_f!$B$5:$B$562=Koonti_kuolleet!H$3)*(ton_f!$D$5:$R$562)/5)</f>
        <v>0</v>
      </c>
      <c r="I66" s="6">
        <f>SUMPRODUCT((ton_f!$A$5:$A$562=Koonti_kuolleet!$B66)*(ton_f!$D$3:$R$3=Koonti_kuolleet!$B$3)*(ton_f!$B$5:$B$562=Koonti_kuolleet!I$3)*(ton_f!$D$5:$R$562)/5)</f>
        <v>0</v>
      </c>
      <c r="J66" s="6">
        <f>SUMPRODUCT((ton_f!$A$5:$A$562=Koonti_kuolleet!$B66)*(ton_f!$D$3:$R$3=Koonti_kuolleet!$B$3)*(ton_f!$B$5:$B$562=Koonti_kuolleet!J$3)*(ton_f!$D$5:$R$562)/5)</f>
        <v>0.2</v>
      </c>
      <c r="K66" s="6">
        <f>SUMPRODUCT((ton_f!$A$5:$A$562=Koonti_kuolleet!$B66)*(ton_f!$D$3:$R$3=Koonti_kuolleet!$B$3)*(ton_f!$B$5:$B$562=Koonti_kuolleet!K$3)*(ton_f!$D$5:$R$562)/5)</f>
        <v>0</v>
      </c>
      <c r="L66" s="6">
        <f>SUMPRODUCT((ton_f!$A$5:$A$562=Koonti_kuolleet!$B66)*(ton_f!$D$3:$R$3=Koonti_kuolleet!$B$3)*(ton_f!$B$5:$B$562=Koonti_kuolleet!L$3)*(ton_f!$D$5:$R$562)/5)</f>
        <v>0</v>
      </c>
      <c r="M66" s="6">
        <f>SUMPRODUCT((ton_f!$A$5:$A$562=Koonti_kuolleet!$B66)*(ton_f!$D$3:$R$3=Koonti_kuolleet!$B$3)*(ton_f!$B$5:$B$562=Koonti_kuolleet!M$3)*(ton_f!$D$5:$R$562)/5)</f>
        <v>0</v>
      </c>
      <c r="N66" s="6">
        <f>SUMPRODUCT((ton_f!$A$5:$A$562=Koonti_kuolleet!$B66)*(ton_f!$D$3:$R$3=Koonti_kuolleet!$B$3)*(ton_f!$B$5:$B$562=Koonti_kuolleet!N$3)*(ton_f!$D$5:$R$562)/5)</f>
        <v>0</v>
      </c>
      <c r="O66" s="6">
        <f>SUMPRODUCT((ton_f!$A$5:$A$562=Koonti_kuolleet!$B66)*(ton_f!$D$3:$R$3=Koonti_kuolleet!$B$3)*(ton_f!$B$5:$B$562=Koonti_kuolleet!O$3)*(ton_f!$D$5:$R$562)/5)</f>
        <v>0</v>
      </c>
      <c r="P66" s="6">
        <f>SUMPRODUCT((ton_f!$A$5:$A$562=Koonti_kuolleet!$B66)*(ton_f!$D$3:$R$3=Koonti_kuolleet!$B$3)*(ton_f!$B$5:$B$562=Koonti_kuolleet!P$3)*(ton_f!$D$5:$R$562)/5)</f>
        <v>0</v>
      </c>
      <c r="Q66" s="6">
        <f>SUMPRODUCT((ton_f!$A$5:$A$562=Koonti_kuolleet!$B66)*(ton_f!$D$3:$R$3=Koonti_kuolleet!$B$3)*(ton_f!$B$5:$B$562=Koonti_kuolleet!Q$3)*(ton_f!$D$5:$R$562)/5)</f>
        <v>0</v>
      </c>
      <c r="R66" s="6">
        <f>SUMPRODUCT((ton_f!$A$5:$A$562=Koonti_kuolleet!$B66)*(ton_f!$D$3:$R$3=Koonti_kuolleet!$B$3)*(ton_f!$B$5:$B$562=Koonti_kuolleet!R$3)*(ton_f!$D$5:$R$562)/5)</f>
        <v>0</v>
      </c>
      <c r="S66" s="6">
        <f>SUMPRODUCT((ton_f!$A$5:$A$562=Koonti_kuolleet!$B66)*(ton_f!$D$3:$R$3=Koonti_kuolleet!$B$3)*(ton_f!$B$5:$B$562=Koonti_kuolleet!S$3)*(ton_f!$D$5:$R$562)/5)</f>
        <v>0</v>
      </c>
      <c r="T66" s="6">
        <f>SUMPRODUCT((ton_f!$A$5:$A$562=Koonti_kuolleet!$B66)*(ton_f!$D$3:$R$3=Koonti_kuolleet!$B$3)*(ton_f!$B$5:$B$562=Koonti_kuolleet!T$3)*(ton_f!$D$5:$R$562)/5)</f>
        <v>0</v>
      </c>
      <c r="W66" s="25">
        <f t="shared" si="0"/>
        <v>1.2</v>
      </c>
      <c r="X66" s="25">
        <f t="shared" si="1"/>
        <v>1.2</v>
      </c>
      <c r="Y66" s="25">
        <f t="shared" si="2"/>
        <v>0.8</v>
      </c>
      <c r="Z66" s="25">
        <f t="shared" si="3"/>
        <v>0.2</v>
      </c>
      <c r="AA66" s="25">
        <f t="shared" si="4"/>
        <v>0</v>
      </c>
      <c r="AB66" s="25">
        <f t="shared" si="26"/>
        <v>0.2</v>
      </c>
      <c r="AC66" s="25">
        <f t="shared" si="27"/>
        <v>0</v>
      </c>
      <c r="AO66" s="8" t="s">
        <v>50</v>
      </c>
      <c r="AP66" s="6">
        <f t="shared" si="29"/>
        <v>32.364704611032984</v>
      </c>
      <c r="AQ66" s="6">
        <f t="shared" si="30"/>
        <v>32.364704611032984</v>
      </c>
      <c r="AR66" s="6">
        <f t="shared" si="31"/>
        <v>19.490987177164936</v>
      </c>
      <c r="AS66" s="6">
        <f t="shared" si="32"/>
        <v>5.4776269600914853</v>
      </c>
      <c r="AT66" s="6">
        <f t="shared" si="33"/>
        <v>0</v>
      </c>
      <c r="AU66" s="6">
        <f t="shared" si="34"/>
        <v>7.3960904737765647</v>
      </c>
      <c r="AV66" s="6">
        <f t="shared" si="28"/>
        <v>0</v>
      </c>
    </row>
    <row r="67" spans="2:60" x14ac:dyDescent="0.3">
      <c r="B67" s="8" t="s">
        <v>51</v>
      </c>
      <c r="C67" s="6">
        <f>SUMPRODUCT((ton_f!$A$5:$A$562=Koonti_kuolleet!$B67)*(ton_f!$D$3:$R$3=Koonti_kuolleet!$B$3)*(ton_f!$B$5:$B$562=Koonti_kuolleet!C$3)*(ton_f!$D$5:$R$562)/5)</f>
        <v>0.8</v>
      </c>
      <c r="D67" s="6">
        <f>SUMPRODUCT((ton_f!$A$5:$A$562=Koonti_kuolleet!$B67)*(ton_f!$D$3:$R$3=Koonti_kuolleet!$B$3)*(ton_f!$B$5:$B$562=Koonti_kuolleet!D$3)*(ton_f!$D$5:$R$562)/5)</f>
        <v>0.60000000000000009</v>
      </c>
      <c r="E67" s="6">
        <f>SUMPRODUCT((ton_f!$A$5:$A$562=Koonti_kuolleet!$B67)*(ton_f!$D$3:$R$3=Koonti_kuolleet!$B$3)*(ton_f!$B$5:$B$562=Koonti_kuolleet!E$3)*(ton_f!$D$5:$R$562)/5)</f>
        <v>0.2</v>
      </c>
      <c r="F67" s="6">
        <f>SUMPRODUCT((ton_f!$A$5:$A$562=Koonti_kuolleet!$B67)*(ton_f!$D$3:$R$3=Koonti_kuolleet!$B$3)*(ton_f!$B$5:$B$562=Koonti_kuolleet!F$3)*(ton_f!$D$5:$R$562)/5)</f>
        <v>0</v>
      </c>
      <c r="G67" s="6">
        <f>SUMPRODUCT((ton_f!$A$5:$A$562=Koonti_kuolleet!$B67)*(ton_f!$D$3:$R$3=Koonti_kuolleet!$B$3)*(ton_f!$B$5:$B$562=Koonti_kuolleet!G$3)*(ton_f!$D$5:$R$562)/5)</f>
        <v>0</v>
      </c>
      <c r="H67" s="6">
        <f>SUMPRODUCT((ton_f!$A$5:$A$562=Koonti_kuolleet!$B67)*(ton_f!$D$3:$R$3=Koonti_kuolleet!$B$3)*(ton_f!$B$5:$B$562=Koonti_kuolleet!H$3)*(ton_f!$D$5:$R$562)/5)</f>
        <v>0</v>
      </c>
      <c r="I67" s="6">
        <f>SUMPRODUCT((ton_f!$A$5:$A$562=Koonti_kuolleet!$B67)*(ton_f!$D$3:$R$3=Koonti_kuolleet!$B$3)*(ton_f!$B$5:$B$562=Koonti_kuolleet!I$3)*(ton_f!$D$5:$R$562)/5)</f>
        <v>0</v>
      </c>
      <c r="J67" s="6">
        <f>SUMPRODUCT((ton_f!$A$5:$A$562=Koonti_kuolleet!$B67)*(ton_f!$D$3:$R$3=Koonti_kuolleet!$B$3)*(ton_f!$B$5:$B$562=Koonti_kuolleet!J$3)*(ton_f!$D$5:$R$562)/5)</f>
        <v>0</v>
      </c>
      <c r="K67" s="6">
        <f>SUMPRODUCT((ton_f!$A$5:$A$562=Koonti_kuolleet!$B67)*(ton_f!$D$3:$R$3=Koonti_kuolleet!$B$3)*(ton_f!$B$5:$B$562=Koonti_kuolleet!K$3)*(ton_f!$D$5:$R$562)/5)</f>
        <v>0</v>
      </c>
      <c r="L67" s="6">
        <f>SUMPRODUCT((ton_f!$A$5:$A$562=Koonti_kuolleet!$B67)*(ton_f!$D$3:$R$3=Koonti_kuolleet!$B$3)*(ton_f!$B$5:$B$562=Koonti_kuolleet!L$3)*(ton_f!$D$5:$R$562)/5)</f>
        <v>0</v>
      </c>
      <c r="M67" s="6">
        <f>SUMPRODUCT((ton_f!$A$5:$A$562=Koonti_kuolleet!$B67)*(ton_f!$D$3:$R$3=Koonti_kuolleet!$B$3)*(ton_f!$B$5:$B$562=Koonti_kuolleet!M$3)*(ton_f!$D$5:$R$562)/5)</f>
        <v>0</v>
      </c>
      <c r="N67" s="6">
        <f>SUMPRODUCT((ton_f!$A$5:$A$562=Koonti_kuolleet!$B67)*(ton_f!$D$3:$R$3=Koonti_kuolleet!$B$3)*(ton_f!$B$5:$B$562=Koonti_kuolleet!N$3)*(ton_f!$D$5:$R$562)/5)</f>
        <v>0</v>
      </c>
      <c r="O67" s="6">
        <f>SUMPRODUCT((ton_f!$A$5:$A$562=Koonti_kuolleet!$B67)*(ton_f!$D$3:$R$3=Koonti_kuolleet!$B$3)*(ton_f!$B$5:$B$562=Koonti_kuolleet!O$3)*(ton_f!$D$5:$R$562)/5)</f>
        <v>0</v>
      </c>
      <c r="P67" s="6">
        <f>SUMPRODUCT((ton_f!$A$5:$A$562=Koonti_kuolleet!$B67)*(ton_f!$D$3:$R$3=Koonti_kuolleet!$B$3)*(ton_f!$B$5:$B$562=Koonti_kuolleet!P$3)*(ton_f!$D$5:$R$562)/5)</f>
        <v>0</v>
      </c>
      <c r="Q67" s="6">
        <f>SUMPRODUCT((ton_f!$A$5:$A$562=Koonti_kuolleet!$B67)*(ton_f!$D$3:$R$3=Koonti_kuolleet!$B$3)*(ton_f!$B$5:$B$562=Koonti_kuolleet!Q$3)*(ton_f!$D$5:$R$562)/5)</f>
        <v>0</v>
      </c>
      <c r="R67" s="6">
        <f>SUMPRODUCT((ton_f!$A$5:$A$562=Koonti_kuolleet!$B67)*(ton_f!$D$3:$R$3=Koonti_kuolleet!$B$3)*(ton_f!$B$5:$B$562=Koonti_kuolleet!R$3)*(ton_f!$D$5:$R$562)/5)</f>
        <v>0</v>
      </c>
      <c r="S67" s="6">
        <f>SUMPRODUCT((ton_f!$A$5:$A$562=Koonti_kuolleet!$B67)*(ton_f!$D$3:$R$3=Koonti_kuolleet!$B$3)*(ton_f!$B$5:$B$562=Koonti_kuolleet!S$3)*(ton_f!$D$5:$R$562)/5)</f>
        <v>0</v>
      </c>
      <c r="T67" s="6">
        <f>SUMPRODUCT((ton_f!$A$5:$A$562=Koonti_kuolleet!$B67)*(ton_f!$D$3:$R$3=Koonti_kuolleet!$B$3)*(ton_f!$B$5:$B$562=Koonti_kuolleet!T$3)*(ton_f!$D$5:$R$562)/5)</f>
        <v>0</v>
      </c>
      <c r="W67" s="25">
        <f t="shared" si="0"/>
        <v>0.8</v>
      </c>
      <c r="X67" s="25">
        <f t="shared" si="1"/>
        <v>0.8</v>
      </c>
      <c r="Y67" s="25">
        <f t="shared" si="2"/>
        <v>0.60000000000000009</v>
      </c>
      <c r="Z67" s="25">
        <f t="shared" si="3"/>
        <v>0.2</v>
      </c>
      <c r="AA67" s="25">
        <f t="shared" si="4"/>
        <v>0</v>
      </c>
      <c r="AB67" s="25">
        <f t="shared" si="26"/>
        <v>0</v>
      </c>
      <c r="AC67" s="25">
        <f t="shared" si="27"/>
        <v>0</v>
      </c>
      <c r="AO67" s="8" t="s">
        <v>51</v>
      </c>
      <c r="AP67" s="6">
        <f t="shared" si="29"/>
        <v>20.095867342965189</v>
      </c>
      <c r="AQ67" s="6">
        <f t="shared" si="30"/>
        <v>20.095867342965189</v>
      </c>
      <c r="AR67" s="6">
        <f t="shared" si="31"/>
        <v>14.618240382873703</v>
      </c>
      <c r="AS67" s="6">
        <f t="shared" si="32"/>
        <v>5.4776269600914853</v>
      </c>
      <c r="AT67" s="6">
        <f t="shared" si="33"/>
        <v>0</v>
      </c>
      <c r="AU67" s="6">
        <f t="shared" si="34"/>
        <v>0</v>
      </c>
      <c r="AV67" s="6">
        <f t="shared" si="28"/>
        <v>0</v>
      </c>
    </row>
    <row r="68" spans="2:60" x14ac:dyDescent="0.3">
      <c r="B68" s="9" t="s">
        <v>52</v>
      </c>
      <c r="C68" s="6">
        <f>SUMPRODUCT((ton_f!$A$5:$A$562=Koonti_kuolleet!$B68)*(ton_f!$D$3:$R$3=Koonti_kuolleet!$B$3)*(ton_f!$B$5:$B$562=Koonti_kuolleet!C$3)*(ton_f!$D$5:$R$562)/5)</f>
        <v>0.8</v>
      </c>
      <c r="D68" s="6">
        <f>SUMPRODUCT((ton_f!$A$5:$A$562=Koonti_kuolleet!$B68)*(ton_f!$D$3:$R$3=Koonti_kuolleet!$B$3)*(ton_f!$B$5:$B$562=Koonti_kuolleet!D$3)*(ton_f!$D$5:$R$562)/5)</f>
        <v>0.60000000000000009</v>
      </c>
      <c r="E68" s="6">
        <f>SUMPRODUCT((ton_f!$A$5:$A$562=Koonti_kuolleet!$B68)*(ton_f!$D$3:$R$3=Koonti_kuolleet!$B$3)*(ton_f!$B$5:$B$562=Koonti_kuolleet!E$3)*(ton_f!$D$5:$R$562)/5)</f>
        <v>0</v>
      </c>
      <c r="F68" s="6">
        <f>SUMPRODUCT((ton_f!$A$5:$A$562=Koonti_kuolleet!$B68)*(ton_f!$D$3:$R$3=Koonti_kuolleet!$B$3)*(ton_f!$B$5:$B$562=Koonti_kuolleet!F$3)*(ton_f!$D$5:$R$562)/5)</f>
        <v>0</v>
      </c>
      <c r="G68" s="6">
        <f>SUMPRODUCT((ton_f!$A$5:$A$562=Koonti_kuolleet!$B68)*(ton_f!$D$3:$R$3=Koonti_kuolleet!$B$3)*(ton_f!$B$5:$B$562=Koonti_kuolleet!G$3)*(ton_f!$D$5:$R$562)/5)</f>
        <v>0</v>
      </c>
      <c r="H68" s="6">
        <f>SUMPRODUCT((ton_f!$A$5:$A$562=Koonti_kuolleet!$B68)*(ton_f!$D$3:$R$3=Koonti_kuolleet!$B$3)*(ton_f!$B$5:$B$562=Koonti_kuolleet!H$3)*(ton_f!$D$5:$R$562)/5)</f>
        <v>0</v>
      </c>
      <c r="I68" s="6">
        <f>SUMPRODUCT((ton_f!$A$5:$A$562=Koonti_kuolleet!$B68)*(ton_f!$D$3:$R$3=Koonti_kuolleet!$B$3)*(ton_f!$B$5:$B$562=Koonti_kuolleet!I$3)*(ton_f!$D$5:$R$562)/5)</f>
        <v>0</v>
      </c>
      <c r="J68" s="6">
        <f>SUMPRODUCT((ton_f!$A$5:$A$562=Koonti_kuolleet!$B68)*(ton_f!$D$3:$R$3=Koonti_kuolleet!$B$3)*(ton_f!$B$5:$B$562=Koonti_kuolleet!J$3)*(ton_f!$D$5:$R$562)/5)</f>
        <v>0.2</v>
      </c>
      <c r="K68" s="6">
        <f>SUMPRODUCT((ton_f!$A$5:$A$562=Koonti_kuolleet!$B68)*(ton_f!$D$3:$R$3=Koonti_kuolleet!$B$3)*(ton_f!$B$5:$B$562=Koonti_kuolleet!K$3)*(ton_f!$D$5:$R$562)/5)</f>
        <v>0</v>
      </c>
      <c r="L68" s="6">
        <f>SUMPRODUCT((ton_f!$A$5:$A$562=Koonti_kuolleet!$B68)*(ton_f!$D$3:$R$3=Koonti_kuolleet!$B$3)*(ton_f!$B$5:$B$562=Koonti_kuolleet!L$3)*(ton_f!$D$5:$R$562)/5)</f>
        <v>0</v>
      </c>
      <c r="M68" s="6">
        <f>SUMPRODUCT((ton_f!$A$5:$A$562=Koonti_kuolleet!$B68)*(ton_f!$D$3:$R$3=Koonti_kuolleet!$B$3)*(ton_f!$B$5:$B$562=Koonti_kuolleet!M$3)*(ton_f!$D$5:$R$562)/5)</f>
        <v>0</v>
      </c>
      <c r="N68" s="6">
        <f>SUMPRODUCT((ton_f!$A$5:$A$562=Koonti_kuolleet!$B68)*(ton_f!$D$3:$R$3=Koonti_kuolleet!$B$3)*(ton_f!$B$5:$B$562=Koonti_kuolleet!N$3)*(ton_f!$D$5:$R$562)/5)</f>
        <v>0</v>
      </c>
      <c r="O68" s="6">
        <f>SUMPRODUCT((ton_f!$A$5:$A$562=Koonti_kuolleet!$B68)*(ton_f!$D$3:$R$3=Koonti_kuolleet!$B$3)*(ton_f!$B$5:$B$562=Koonti_kuolleet!O$3)*(ton_f!$D$5:$R$562)/5)</f>
        <v>0</v>
      </c>
      <c r="P68" s="6">
        <f>SUMPRODUCT((ton_f!$A$5:$A$562=Koonti_kuolleet!$B68)*(ton_f!$D$3:$R$3=Koonti_kuolleet!$B$3)*(ton_f!$B$5:$B$562=Koonti_kuolleet!P$3)*(ton_f!$D$5:$R$562)/5)</f>
        <v>0</v>
      </c>
      <c r="Q68" s="6">
        <f>SUMPRODUCT((ton_f!$A$5:$A$562=Koonti_kuolleet!$B68)*(ton_f!$D$3:$R$3=Koonti_kuolleet!$B$3)*(ton_f!$B$5:$B$562=Koonti_kuolleet!Q$3)*(ton_f!$D$5:$R$562)/5)</f>
        <v>0</v>
      </c>
      <c r="R68" s="6">
        <f>SUMPRODUCT((ton_f!$A$5:$A$562=Koonti_kuolleet!$B68)*(ton_f!$D$3:$R$3=Koonti_kuolleet!$B$3)*(ton_f!$B$5:$B$562=Koonti_kuolleet!R$3)*(ton_f!$D$5:$R$562)/5)</f>
        <v>0</v>
      </c>
      <c r="S68" s="6">
        <f>SUMPRODUCT((ton_f!$A$5:$A$562=Koonti_kuolleet!$B68)*(ton_f!$D$3:$R$3=Koonti_kuolleet!$B$3)*(ton_f!$B$5:$B$562=Koonti_kuolleet!S$3)*(ton_f!$D$5:$R$562)/5)</f>
        <v>0</v>
      </c>
      <c r="T68" s="6">
        <f>SUMPRODUCT((ton_f!$A$5:$A$562=Koonti_kuolleet!$B68)*(ton_f!$D$3:$R$3=Koonti_kuolleet!$B$3)*(ton_f!$B$5:$B$562=Koonti_kuolleet!T$3)*(ton_f!$D$5:$R$562)/5)</f>
        <v>0</v>
      </c>
      <c r="W68" s="25">
        <f t="shared" si="0"/>
        <v>0.8</v>
      </c>
      <c r="X68" s="25">
        <f t="shared" si="1"/>
        <v>0.8</v>
      </c>
      <c r="Y68" s="25">
        <f t="shared" si="2"/>
        <v>0.60000000000000009</v>
      </c>
      <c r="Z68" s="25">
        <f t="shared" si="3"/>
        <v>0</v>
      </c>
      <c r="AA68" s="25">
        <f t="shared" si="4"/>
        <v>0</v>
      </c>
      <c r="AB68" s="25">
        <f t="shared" si="26"/>
        <v>0.2</v>
      </c>
      <c r="AC68" s="25">
        <f t="shared" si="27"/>
        <v>0</v>
      </c>
      <c r="AO68" s="9" t="s">
        <v>52</v>
      </c>
      <c r="AP68" s="6">
        <f t="shared" si="29"/>
        <v>22.014330856650268</v>
      </c>
      <c r="AQ68" s="6">
        <f t="shared" si="30"/>
        <v>22.014330856650268</v>
      </c>
      <c r="AR68" s="6">
        <f t="shared" si="31"/>
        <v>14.618240382873703</v>
      </c>
      <c r="AS68" s="6">
        <f t="shared" si="32"/>
        <v>0</v>
      </c>
      <c r="AT68" s="6">
        <f t="shared" si="33"/>
        <v>0</v>
      </c>
      <c r="AU68" s="6">
        <f t="shared" si="34"/>
        <v>7.3960904737765647</v>
      </c>
      <c r="AV68" s="6">
        <f t="shared" si="28"/>
        <v>0</v>
      </c>
    </row>
    <row r="71" spans="2:60" x14ac:dyDescent="0.3">
      <c r="AZ71" s="44"/>
      <c r="BH71" s="4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"/>
  <sheetViews>
    <sheetView zoomScale="70" zoomScaleNormal="70" workbookViewId="0">
      <selection activeCell="V26" sqref="V26"/>
    </sheetView>
  </sheetViews>
  <sheetFormatPr defaultRowHeight="14.4" x14ac:dyDescent="0.3"/>
  <sheetData>
    <row r="3" spans="2:20" x14ac:dyDescent="0.3">
      <c r="J3" s="37"/>
    </row>
    <row r="4" spans="2:20" x14ac:dyDescent="0.3">
      <c r="D4" t="s">
        <v>74</v>
      </c>
      <c r="E4" t="s">
        <v>75</v>
      </c>
      <c r="F4" t="s">
        <v>12</v>
      </c>
      <c r="G4" t="s">
        <v>13</v>
      </c>
      <c r="H4" t="s">
        <v>76</v>
      </c>
      <c r="I4" t="s">
        <v>77</v>
      </c>
      <c r="J4" t="s">
        <v>95</v>
      </c>
      <c r="N4" t="s">
        <v>74</v>
      </c>
      <c r="O4" t="s">
        <v>75</v>
      </c>
      <c r="P4" t="s">
        <v>77</v>
      </c>
      <c r="Q4" t="s">
        <v>12</v>
      </c>
      <c r="R4" t="s">
        <v>76</v>
      </c>
      <c r="S4" t="s">
        <v>13</v>
      </c>
      <c r="T4" t="s">
        <v>95</v>
      </c>
    </row>
    <row r="5" spans="2:20" x14ac:dyDescent="0.3">
      <c r="B5" t="s">
        <v>102</v>
      </c>
      <c r="C5" t="s">
        <v>10</v>
      </c>
      <c r="D5" s="3">
        <f>Koonti_kuolleet!W4</f>
        <v>191.4</v>
      </c>
      <c r="E5" s="3">
        <f>Koonti_kuolleet!X4</f>
        <v>186.4</v>
      </c>
      <c r="F5" s="3">
        <f>Koonti_kuolleet!Y4</f>
        <v>18</v>
      </c>
      <c r="G5" s="3">
        <f>Koonti_kuolleet!Z4</f>
        <v>15.4</v>
      </c>
      <c r="H5" s="3">
        <f>Koonti_kuolleet!AA4</f>
        <v>24.599999999999998</v>
      </c>
      <c r="I5" s="3">
        <f>Koonti_kuolleet!AB4</f>
        <v>128.4</v>
      </c>
      <c r="J5" s="3">
        <f>Koonti_kuolleet!AC4</f>
        <v>5</v>
      </c>
      <c r="M5" t="s">
        <v>10</v>
      </c>
      <c r="N5">
        <v>191.4</v>
      </c>
      <c r="O5">
        <v>186.4</v>
      </c>
      <c r="P5">
        <v>128.4</v>
      </c>
      <c r="Q5">
        <v>18</v>
      </c>
      <c r="R5">
        <v>24.599999999999998</v>
      </c>
      <c r="S5">
        <v>15.4</v>
      </c>
      <c r="T5">
        <v>5</v>
      </c>
    </row>
    <row r="6" spans="2:20" x14ac:dyDescent="0.3">
      <c r="B6" t="s">
        <v>102</v>
      </c>
      <c r="C6" t="s">
        <v>11</v>
      </c>
      <c r="D6" s="3">
        <f>Koonti_kuolleet!W38</f>
        <v>69.399999999999991</v>
      </c>
      <c r="E6" s="3">
        <f>Koonti_kuolleet!X38</f>
        <v>68.8</v>
      </c>
      <c r="F6" s="3">
        <f>Koonti_kuolleet!Y38</f>
        <v>16.399999999999999</v>
      </c>
      <c r="G6" s="3">
        <f>Koonti_kuolleet!Z38</f>
        <v>7.8000000000000007</v>
      </c>
      <c r="H6" s="3">
        <f>Koonti_kuolleet!AA38</f>
        <v>2.8000000000000003</v>
      </c>
      <c r="I6" s="3">
        <f>Koonti_kuolleet!AB38</f>
        <v>41.8</v>
      </c>
      <c r="J6" s="3">
        <f>Koonti_kuolleet!AC38</f>
        <v>0.60000000000000009</v>
      </c>
      <c r="M6" t="s">
        <v>11</v>
      </c>
      <c r="N6">
        <v>69.399999999999991</v>
      </c>
      <c r="O6">
        <v>68.8</v>
      </c>
      <c r="P6">
        <v>41.8</v>
      </c>
      <c r="Q6">
        <v>16.399999999999999</v>
      </c>
      <c r="R6">
        <v>2.8000000000000003</v>
      </c>
      <c r="S6">
        <v>7.8000000000000007</v>
      </c>
      <c r="T6">
        <v>0.60000000000000009</v>
      </c>
    </row>
    <row r="7" spans="2:20" x14ac:dyDescent="0.3">
      <c r="B7" t="s">
        <v>80</v>
      </c>
      <c r="C7" t="s">
        <v>10</v>
      </c>
      <c r="D7" s="3">
        <f>Koonti_kuolleet!AP4</f>
        <v>7449.6789824650614</v>
      </c>
      <c r="E7" s="3">
        <f>Koonti_kuolleet!AQ4</f>
        <v>7276.640478872062</v>
      </c>
      <c r="F7" s="3">
        <f>Koonti_kuolleet!AR4</f>
        <v>548.56753789370327</v>
      </c>
      <c r="G7" s="3">
        <f>Koonti_kuolleet!AS4</f>
        <v>410.70471212926037</v>
      </c>
      <c r="H7" s="3">
        <f>Koonti_kuolleet!AT4</f>
        <v>1202.1011552288892</v>
      </c>
      <c r="I7" s="3">
        <f>Koonti_kuolleet!AU4</f>
        <v>5115.267073620209</v>
      </c>
      <c r="J7" s="3">
        <f>Koonti_kuolleet!AV4</f>
        <v>173.03850359299923</v>
      </c>
    </row>
    <row r="8" spans="2:20" x14ac:dyDescent="0.3">
      <c r="B8" t="s">
        <v>94</v>
      </c>
      <c r="C8" t="s">
        <v>11</v>
      </c>
      <c r="D8" s="3">
        <f>Koonti_kuolleet!AP38</f>
        <v>2329.3753342406644</v>
      </c>
      <c r="E8" s="3">
        <f>Koonti_kuolleet!AQ38</f>
        <v>2307.9954850195418</v>
      </c>
      <c r="F8" s="3">
        <f>Koonti_kuolleet!AR38</f>
        <v>399.56523713188108</v>
      </c>
      <c r="G8" s="3">
        <f>Koonti_kuolleet!AS38</f>
        <v>213.62745144356794</v>
      </c>
      <c r="H8" s="3">
        <f>Koonti_kuolleet!AT38</f>
        <v>149.01988742479091</v>
      </c>
      <c r="I8" s="3">
        <f>Koonti_kuolleet!AU38</f>
        <v>1545.7829090193018</v>
      </c>
      <c r="J8" s="3">
        <f>Koonti_kuolleet!AV38</f>
        <v>21.379849221122679</v>
      </c>
    </row>
    <row r="9" spans="2:20" x14ac:dyDescent="0.3">
      <c r="B9" t="s">
        <v>123</v>
      </c>
      <c r="C9" t="s">
        <v>10</v>
      </c>
      <c r="D9" s="40">
        <f>D5/($D$5+$D$6)</f>
        <v>0.73389570552147243</v>
      </c>
      <c r="E9" s="40">
        <f t="shared" ref="E9:J10" si="0">E5/(E$5+E$6)</f>
        <v>0.73040752351097182</v>
      </c>
      <c r="F9" s="40">
        <f t="shared" si="0"/>
        <v>0.52325581395348841</v>
      </c>
      <c r="G9" s="40">
        <f t="shared" si="0"/>
        <v>0.6637931034482758</v>
      </c>
      <c r="H9" s="40">
        <f t="shared" si="0"/>
        <v>0.8978102189781022</v>
      </c>
      <c r="I9" s="40">
        <f t="shared" si="0"/>
        <v>0.75440658049353715</v>
      </c>
      <c r="J9" s="40">
        <f t="shared" si="0"/>
        <v>0.8928571428571429</v>
      </c>
      <c r="M9" s="3"/>
      <c r="N9" s="40"/>
      <c r="O9" s="40"/>
    </row>
    <row r="10" spans="2:20" x14ac:dyDescent="0.3">
      <c r="B10" t="s">
        <v>123</v>
      </c>
      <c r="C10" t="s">
        <v>11</v>
      </c>
      <c r="D10" s="40">
        <f>D6/($D$5+$D$6)</f>
        <v>0.26610429447852757</v>
      </c>
      <c r="E10" s="40">
        <f t="shared" si="0"/>
        <v>0.26959247648902823</v>
      </c>
      <c r="F10" s="40">
        <f t="shared" si="0"/>
        <v>0.47674418604651159</v>
      </c>
      <c r="G10" s="40">
        <f t="shared" si="0"/>
        <v>0.33620689655172414</v>
      </c>
      <c r="H10" s="40">
        <f t="shared" si="0"/>
        <v>0.10218978102189782</v>
      </c>
      <c r="I10" s="40">
        <f t="shared" si="0"/>
        <v>0.24559341950646299</v>
      </c>
      <c r="J10" s="40">
        <f t="shared" si="0"/>
        <v>0.10714285714285716</v>
      </c>
    </row>
    <row r="11" spans="2:20" x14ac:dyDescent="0.3">
      <c r="B11" t="s">
        <v>96</v>
      </c>
      <c r="C11" t="s">
        <v>10</v>
      </c>
      <c r="D11" s="40">
        <f t="shared" ref="D11:J12" si="1">D7/(D$7+D$8)</f>
        <v>0.76179953001576517</v>
      </c>
      <c r="E11" s="40">
        <f t="shared" si="1"/>
        <v>0.75919841987588255</v>
      </c>
      <c r="F11" s="40">
        <f t="shared" si="1"/>
        <v>0.57857670607252321</v>
      </c>
      <c r="G11" s="40">
        <f t="shared" si="1"/>
        <v>0.65783045643355142</v>
      </c>
      <c r="H11" s="40">
        <f t="shared" si="1"/>
        <v>0.88970648615455861</v>
      </c>
      <c r="I11" s="40">
        <f t="shared" si="1"/>
        <v>0.76793705000742707</v>
      </c>
      <c r="J11" s="40">
        <f t="shared" si="1"/>
        <v>0.89003173357011534</v>
      </c>
    </row>
    <row r="12" spans="2:20" x14ac:dyDescent="0.3">
      <c r="B12" t="s">
        <v>96</v>
      </c>
      <c r="C12" t="s">
        <v>11</v>
      </c>
      <c r="D12" s="40">
        <f t="shared" si="1"/>
        <v>0.23820046998423483</v>
      </c>
      <c r="E12" s="40">
        <f t="shared" si="1"/>
        <v>0.24080158012411745</v>
      </c>
      <c r="F12" s="40">
        <f t="shared" si="1"/>
        <v>0.42142329392747679</v>
      </c>
      <c r="G12" s="40">
        <f t="shared" si="1"/>
        <v>0.34216954356644852</v>
      </c>
      <c r="H12" s="40">
        <f t="shared" si="1"/>
        <v>0.11029351384544142</v>
      </c>
      <c r="I12" s="40">
        <f t="shared" si="1"/>
        <v>0.23206294999257296</v>
      </c>
      <c r="J12" s="40">
        <f t="shared" si="1"/>
        <v>0.10996826642988469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ton_m</vt:lpstr>
      <vt:lpstr>ton_f</vt:lpstr>
      <vt:lpstr>Koonti_kuolleet</vt:lpstr>
      <vt:lpstr>Kuvaajat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Lehtomäki Zrim Heli</dc:creator>
  <cp:lastModifiedBy>Lehtomäki Heli</cp:lastModifiedBy>
  <dcterms:created xsi:type="dcterms:W3CDTF">2020-09-07T07:38:31Z</dcterms:created>
  <dcterms:modified xsi:type="dcterms:W3CDTF">2021-04-11T19:07:22Z</dcterms:modified>
</cp:coreProperties>
</file>